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30" windowWidth="19155" windowHeight="7230" firstSheet="8" activeTab="9"/>
  </bookViews>
  <sheets>
    <sheet name="Alcoholic Beverage" sheetId="1" r:id="rId1"/>
    <sheet name="Apparel" sheetId="2" r:id="rId2"/>
    <sheet name="Entertainment" sheetId="3" r:id="rId3"/>
    <sheet name="Food At Home" sheetId="4" r:id="rId4"/>
    <sheet name="Food Away From Home" sheetId="5" r:id="rId5"/>
    <sheet name="Healthcare" sheetId="6" r:id="rId6"/>
    <sheet name="Housing" sheetId="7" r:id="rId7"/>
    <sheet name="Personal Care" sheetId="8" r:id="rId8"/>
    <sheet name="Tobacco" sheetId="9" r:id="rId9"/>
    <sheet name="Transportation" sheetId="10" r:id="rId10"/>
    <sheet name="TOTALS" sheetId="11" r:id="rId11"/>
    <sheet name="Table for Report" sheetId="12" r:id="rId12"/>
    <sheet name="Alternate Table" sheetId="13" r:id="rId13"/>
    <sheet name="Summary of Changes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<sst xmlns="http://schemas.openxmlformats.org/spreadsheetml/2006/main" count="3960" uniqueCount="346">
  <si>
    <t xml:space="preserve">District </t>
  </si>
  <si>
    <t xml:space="preserve"> District ID</t>
  </si>
  <si>
    <t>MAPLETON 1</t>
  </si>
  <si>
    <t>ADAMS 12 FIVE STAR SCHOOLS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</si>
  <si>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</si>
  <si>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</si>
  <si>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</si>
  <si>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</si>
  <si>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</si>
  <si>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</si>
  <si>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</si>
  <si>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</si>
  <si>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</si>
  <si>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</si>
  <si>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</si>
  <si>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</si>
  <si>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</si>
  <si>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</si>
  <si>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</si>
  <si>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</si>
  <si>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</si>
  <si>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</si>
  <si>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</si>
  <si>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</si>
  <si>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</si>
  <si>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</si>
  <si>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</si>
  <si>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</si>
  <si>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</si>
  <si>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</si>
  <si>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</si>
  <si>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</si>
  <si>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</si>
  <si>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</si>
  <si>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</si>
  <si>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</si>
  <si>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</si>
  <si>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</si>
  <si>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</si>
  <si>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</si>
  <si>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</si>
  <si>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</si>
  <si>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</si>
  <si>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</si>
  <si>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</si>
  <si>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</si>
  <si>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</si>
  <si>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</si>
  <si>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</si>
  <si>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</si>
  <si>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</si>
  <si>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</si>
  <si>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</si>
  <si>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</si>
  <si>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</si>
  <si>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</si>
  <si>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</si>
  <si>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</si>
  <si>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</si>
  <si>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</si>
  <si>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</si>
  <si>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</si>
  <si>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</si>
  <si>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</si>
  <si>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</si>
  <si>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</si>
  <si>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</si>
  <si>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</si>
  <si>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</si>
  <si>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</si>
  <si>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</si>
  <si>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</si>
  <si>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</si>
  <si>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</si>
  <si>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</si>
  <si>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</si>
  <si>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</si>
  <si>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</si>
  <si>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</si>
  <si>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</si>
  <si>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</si>
  <si>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</si>
  <si>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</si>
  <si>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</si>
  <si>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</si>
  <si>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</si>
  <si>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</si>
  <si>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</si>
  <si>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</si>
  <si>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</si>
  <si>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</si>
  <si>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</si>
  <si>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</si>
  <si>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</si>
  <si>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</si>
  <si>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</si>
  <si>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</si>
  <si>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</si>
  <si>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</si>
  <si>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</si>
  <si>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</si>
  <si>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</si>
  <si>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</si>
  <si>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</si>
  <si>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</si>
  <si>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</si>
  <si>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</si>
  <si>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</si>
  <si>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</si>
  <si>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</si>
  <si>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</si>
  <si>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</si>
  <si>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</si>
  <si>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</si>
  <si>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</si>
  <si>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</si>
  <si>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</si>
  <si>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</si>
  <si>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</si>
  <si>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</si>
  <si>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</si>
  <si>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</si>
  <si>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</si>
  <si>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</si>
  <si>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</si>
  <si>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</si>
  <si>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</si>
  <si>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</si>
  <si>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</si>
  <si>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</si>
  <si>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</si>
  <si>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</si>
  <si>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</si>
  <si>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</si>
  <si>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</si>
  <si>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</si>
  <si>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</si>
  <si>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</si>
  <si>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</si>
  <si>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</si>
  <si>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</si>
  <si>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</si>
  <si>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</si>
  <si>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</si>
  <si>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</si>
  <si>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</si>
  <si>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</si>
  <si>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</si>
  <si>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</si>
  <si>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</si>
  <si>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</si>
  <si>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</si>
  <si>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</si>
  <si>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</si>
  <si>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</si>
  <si>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</si>
  <si>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</si>
  <si>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</si>
  <si>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</si>
  <si>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</si>
  <si>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</si>
  <si>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</si>
  <si>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</si>
  <si>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</si>
  <si>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</si>
  <si>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</si>
  <si>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</si>
  <si>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</si>
  <si>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</si>
  <si>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</si>
  <si>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</si>
  <si>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</si>
  <si>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</si>
  <si>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</si>
  <si>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</si>
  <si>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</si>
  <si>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</si>
  <si>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</si>
  <si>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</si>
  <si>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</si>
  <si>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Alcoholic Beverages</t>
  </si>
  <si>
    <t>Apparel</t>
  </si>
  <si>
    <t>Entertainment</t>
  </si>
  <si>
    <t>Food At Home</t>
  </si>
  <si>
    <t>Food Away From Home</t>
  </si>
  <si>
    <t>Healthcare</t>
  </si>
  <si>
    <t>Housing</t>
  </si>
  <si>
    <t>Personal Care</t>
  </si>
  <si>
    <t>Tobacco</t>
  </si>
  <si>
    <t>Transportation</t>
  </si>
  <si>
    <t>95% CI</t>
  </si>
  <si>
    <t>CI</t>
  </si>
  <si>
    <t>District</t>
  </si>
  <si>
    <t>Beer</t>
  </si>
  <si>
    <t>Dollars</t>
  </si>
  <si>
    <t>Percent</t>
  </si>
  <si>
    <t>State</t>
  </si>
  <si>
    <t>2011 Colorado Cost of Living Study</t>
  </si>
  <si>
    <t>Men's Clothing</t>
  </si>
  <si>
    <t>Women's Clothing</t>
  </si>
  <si>
    <t>Shoes</t>
  </si>
  <si>
    <t>Footwear</t>
  </si>
  <si>
    <t>T-Shirt</t>
  </si>
  <si>
    <t>Dress Shirt</t>
  </si>
  <si>
    <t>Pantyhose</t>
  </si>
  <si>
    <t>Polo Shirt</t>
  </si>
  <si>
    <t>Total</t>
  </si>
  <si>
    <t>Fees</t>
  </si>
  <si>
    <t>Equipment</t>
  </si>
  <si>
    <t>Pets, Toys</t>
  </si>
  <si>
    <t>Other</t>
  </si>
  <si>
    <t>Movie Ticket</t>
  </si>
  <si>
    <t>Cat Food</t>
  </si>
  <si>
    <t>Batteries</t>
  </si>
  <si>
    <t>TV</t>
  </si>
  <si>
    <t>Cereal</t>
  </si>
  <si>
    <t>Meat</t>
  </si>
  <si>
    <t>Dairy</t>
  </si>
  <si>
    <t>Fruits &amp; Vegetables</t>
  </si>
  <si>
    <t>Spaghetti</t>
  </si>
  <si>
    <t>Bread</t>
  </si>
  <si>
    <t>Beef</t>
  </si>
  <si>
    <t>Poultry</t>
  </si>
  <si>
    <t>Milk</t>
  </si>
  <si>
    <t>Bananas</t>
  </si>
  <si>
    <t>Potatoes</t>
  </si>
  <si>
    <t>Peaches</t>
  </si>
  <si>
    <t>Green Beans</t>
  </si>
  <si>
    <t>Coffee</t>
  </si>
  <si>
    <t>Soup</t>
  </si>
  <si>
    <t>Waffles</t>
  </si>
  <si>
    <t>Cheeseburger</t>
  </si>
  <si>
    <t>Pizza</t>
  </si>
  <si>
    <t>Steak</t>
  </si>
  <si>
    <t>Personal Care Products &amp; Services</t>
  </si>
  <si>
    <t>Women's Haircut</t>
  </si>
  <si>
    <t>Men's Haircut</t>
  </si>
  <si>
    <t>Shaving Cream</t>
  </si>
  <si>
    <t>Tampons</t>
  </si>
  <si>
    <t>Toothpaste</t>
  </si>
  <si>
    <t>Cigarettes</t>
  </si>
  <si>
    <t>Health Insurance</t>
  </si>
  <si>
    <t>Shelter</t>
  </si>
  <si>
    <t>Utilites, Fuels, and Public Services</t>
  </si>
  <si>
    <t>Property Tax</t>
  </si>
  <si>
    <t>Insurance</t>
  </si>
  <si>
    <t>Maintenance</t>
  </si>
  <si>
    <t>Electric</t>
  </si>
  <si>
    <t>Gas</t>
  </si>
  <si>
    <t>Telephone</t>
  </si>
  <si>
    <t>Water</t>
  </si>
  <si>
    <t>Day Care</t>
  </si>
  <si>
    <t>Laundry Soap</t>
  </si>
  <si>
    <t>Refrigerator</t>
  </si>
  <si>
    <t>Household Operations</t>
  </si>
  <si>
    <t>Housekeeping Supplies</t>
  </si>
  <si>
    <t>Furnishings &amp; Equipment</t>
  </si>
  <si>
    <t>Mortgage Principal &amp; Interest</t>
  </si>
  <si>
    <t>N/A</t>
  </si>
  <si>
    <t>Vehicle</t>
  </si>
  <si>
    <t>Payment</t>
  </si>
  <si>
    <t>Front End Alignment</t>
  </si>
  <si>
    <t>Oil Change</t>
  </si>
  <si>
    <t>Expenditure Totals</t>
  </si>
  <si>
    <t>Food At</t>
  </si>
  <si>
    <t>Food Away</t>
  </si>
  <si>
    <t>Alcoholic</t>
  </si>
  <si>
    <t>Apparel and</t>
  </si>
  <si>
    <t>Personal</t>
  </si>
  <si>
    <t>Home</t>
  </si>
  <si>
    <t>From Home</t>
  </si>
  <si>
    <t>Beverages</t>
  </si>
  <si>
    <t>Services</t>
  </si>
  <si>
    <t>Care</t>
  </si>
  <si>
    <t>Taxes</t>
  </si>
  <si>
    <t>2011 Colorado Cost of Living Report</t>
  </si>
  <si>
    <t>County</t>
  </si>
  <si>
    <t>Rank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</si>
  <si>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</si>
  <si>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</si>
  <si>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</si>
  <si>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</si>
  <si>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</si>
  <si>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</si>
  <si>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</si>
  <si>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</si>
  <si>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</si>
  <si>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</si>
  <si>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</si>
  <si>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</si>
  <si>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</si>
  <si>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</si>
  <si>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</si>
  <si>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</si>
  <si>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</si>
  <si>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</si>
  <si>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</si>
  <si>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</si>
  <si>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</si>
  <si>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</si>
  <si>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</si>
  <si>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</si>
  <si>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</si>
  <si>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</si>
  <si>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</si>
  <si>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</si>
  <si>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</si>
  <si>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</si>
  <si>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</si>
  <si>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</si>
  <si>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</si>
  <si>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</si>
  <si>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</si>
  <si>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</si>
  <si>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</si>
  <si>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</si>
  <si>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</si>
  <si>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</si>
  <si>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</si>
  <si>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</si>
  <si>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</si>
  <si>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</si>
  <si>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</si>
  <si>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</si>
  <si>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</si>
  <si>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</si>
  <si>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</si>
  <si>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</si>
  <si>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</si>
  <si>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</si>
  <si>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</si>
  <si>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</si>
  <si>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</si>
  <si>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</si>
  <si>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</si>
  <si>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</si>
  <si>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</si>
  <si>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</si>
  <si>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</si>
  <si>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</si>
  <si>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</si>
  <si>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District ID</t>
  </si>
  <si>
    <t>Index</t>
  </si>
  <si>
    <t>Index Change</t>
  </si>
  <si>
    <t>Sorted by Absolute Change</t>
  </si>
  <si>
    <t>Absolute Change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</si>
</sst>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Garamond"/>
      <family val="1"/>
    </font>
    <font>
      <sz val="10"/>
      <name val="Verdana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name val="Arial"/>
      <family val="2"/>
    </font>
    <font>
      <b/>
      <sz val="11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0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b/>
      <sz val="11"/>
      <color theme="5" tint="-0.24997000396251678"/>
      <name val="Garamond"/>
      <family val="1"/>
    </font>
    <font>
      <b/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indexed="55"/>
      </top>
      <bottom style="medium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theme="5" tint="-0.24993999302387238"/>
      </top>
      <bottom style="medium">
        <color theme="5" tint="-0.2499399930238723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42" fillId="0" borderId="0" xfId="0" applyFont="1" applyAlignment="1">
      <alignment/>
    </xf>
    <xf numFmtId="165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0" fontId="42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3" fillId="0" borderId="0" xfId="56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3" fillId="0" borderId="0" xfId="57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164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6" fontId="42" fillId="0" borderId="0" xfId="0" applyNumberFormat="1" applyFont="1" applyAlignment="1">
      <alignment horizontal="center"/>
    </xf>
    <xf numFmtId="8" fontId="42" fillId="0" borderId="0" xfId="0" applyNumberFormat="1" applyFont="1" applyAlignment="1">
      <alignment horizontal="center"/>
    </xf>
    <xf numFmtId="0" fontId="5" fillId="0" borderId="0" xfId="59" applyFont="1" applyBorder="1">
      <alignment/>
      <protection/>
    </xf>
    <xf numFmtId="0" fontId="5" fillId="0" borderId="0" xfId="59" applyFont="1" applyBorder="1" applyAlignment="1">
      <alignment horizontal="center"/>
      <protection/>
    </xf>
    <xf numFmtId="10" fontId="0" fillId="0" borderId="0" xfId="67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0" fontId="5" fillId="0" borderId="0" xfId="60" applyFont="1" applyBorder="1">
      <alignment/>
      <protection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5" fillId="0" borderId="0" xfId="60" applyFont="1" applyBorder="1" applyAlignment="1">
      <alignment horizontal="center" wrapText="1"/>
      <protection/>
    </xf>
    <xf numFmtId="165" fontId="42" fillId="0" borderId="0" xfId="0" applyNumberFormat="1" applyFont="1" applyFill="1" applyAlignment="1">
      <alignment horizontal="center"/>
    </xf>
    <xf numFmtId="10" fontId="42" fillId="0" borderId="0" xfId="67" applyNumberFormat="1" applyFont="1" applyAlignment="1">
      <alignment horizontal="center"/>
    </xf>
    <xf numFmtId="0" fontId="3" fillId="0" borderId="0" xfId="55" applyFont="1" applyFill="1" applyAlignment="1">
      <alignment horizontal="center"/>
      <protection/>
    </xf>
    <xf numFmtId="0" fontId="5" fillId="0" borderId="0" xfId="64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10" fontId="3" fillId="0" borderId="0" xfId="67" applyNumberFormat="1" applyFont="1" applyFill="1" applyAlignment="1">
      <alignment horizontal="center"/>
    </xf>
    <xf numFmtId="10" fontId="5" fillId="0" borderId="0" xfId="67" applyNumberFormat="1" applyFont="1" applyFill="1" applyAlignment="1">
      <alignment horizontal="center"/>
    </xf>
    <xf numFmtId="3" fontId="3" fillId="0" borderId="0" xfId="63" applyNumberFormat="1" applyFont="1" applyFill="1" applyAlignment="1">
      <alignment horizontal="center"/>
      <protection/>
    </xf>
    <xf numFmtId="0" fontId="3" fillId="0" borderId="0" xfId="63" applyFont="1" applyFill="1" applyAlignment="1">
      <alignment horizontal="center"/>
      <protection/>
    </xf>
    <xf numFmtId="0" fontId="3" fillId="0" borderId="0" xfId="63" applyFont="1" applyFill="1">
      <alignment/>
      <protection/>
    </xf>
    <xf numFmtId="3" fontId="3" fillId="0" borderId="0" xfId="63" applyNumberFormat="1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3" fillId="33" borderId="0" xfId="63" applyFont="1" applyFill="1">
      <alignment/>
      <protection/>
    </xf>
    <xf numFmtId="3" fontId="3" fillId="33" borderId="0" xfId="63" applyNumberFormat="1" applyFont="1" applyFill="1" applyAlignment="1">
      <alignment horizontal="left"/>
      <protection/>
    </xf>
    <xf numFmtId="3" fontId="3" fillId="33" borderId="0" xfId="63" applyNumberFormat="1" applyFont="1" applyFill="1" applyAlignment="1">
      <alignment horizontal="center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10" xfId="63" applyFont="1" applyFill="1" applyBorder="1">
      <alignment/>
      <protection/>
    </xf>
    <xf numFmtId="3" fontId="3" fillId="33" borderId="10" xfId="63" applyNumberFormat="1" applyFont="1" applyFill="1" applyBorder="1" applyAlignment="1">
      <alignment horizontal="left"/>
      <protection/>
    </xf>
    <xf numFmtId="165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5" fontId="5" fillId="33" borderId="0" xfId="0" applyNumberFormat="1" applyFont="1" applyFill="1" applyAlignment="1">
      <alignment horizontal="center"/>
    </xf>
    <xf numFmtId="0" fontId="3" fillId="33" borderId="11" xfId="63" applyFont="1" applyFill="1" applyBorder="1">
      <alignment/>
      <protection/>
    </xf>
    <xf numFmtId="165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66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3" borderId="0" xfId="63" applyFont="1" applyFill="1" applyAlignment="1">
      <alignment horizontal="center"/>
      <protection/>
    </xf>
    <xf numFmtId="0" fontId="3" fillId="33" borderId="10" xfId="63" applyFont="1" applyFill="1" applyBorder="1" applyAlignment="1">
      <alignment horizontal="center"/>
      <protection/>
    </xf>
    <xf numFmtId="0" fontId="3" fillId="33" borderId="11" xfId="63" applyFont="1" applyFill="1" applyBorder="1" applyAlignment="1">
      <alignment horizontal="center"/>
      <protection/>
    </xf>
    <xf numFmtId="166" fontId="5" fillId="33" borderId="11" xfId="0" applyNumberFormat="1" applyFont="1" applyFill="1" applyBorder="1" applyAlignment="1">
      <alignment horizontal="center"/>
    </xf>
    <xf numFmtId="0" fontId="43" fillId="34" borderId="12" xfId="63" applyFont="1" applyFill="1" applyBorder="1" applyAlignment="1">
      <alignment horizontal="center"/>
      <protection/>
    </xf>
    <xf numFmtId="0" fontId="43" fillId="34" borderId="12" xfId="63" applyFont="1" applyFill="1" applyBorder="1">
      <alignment/>
      <protection/>
    </xf>
    <xf numFmtId="3" fontId="43" fillId="34" borderId="12" xfId="63" applyNumberFormat="1" applyFont="1" applyFill="1" applyBorder="1" applyAlignment="1">
      <alignment horizontal="left"/>
      <protection/>
    </xf>
    <xf numFmtId="3" fontId="43" fillId="34" borderId="12" xfId="63" applyNumberFormat="1" applyFont="1" applyFill="1" applyBorder="1" applyAlignment="1">
      <alignment horizontal="center"/>
      <protection/>
    </xf>
    <xf numFmtId="0" fontId="43" fillId="34" borderId="12" xfId="0" applyFont="1" applyFill="1" applyBorder="1" applyAlignment="1">
      <alignment/>
    </xf>
    <xf numFmtId="0" fontId="43" fillId="34" borderId="12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6" fontId="42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5" fillId="0" borderId="0" xfId="60" applyFont="1" applyBorder="1" applyAlignment="1">
      <alignment horizontal="center" wrapText="1"/>
      <protection/>
    </xf>
    <xf numFmtId="0" fontId="6" fillId="0" borderId="0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0" xfId="64" applyFont="1" applyFill="1" applyAlignment="1">
      <alignment horizontal="center"/>
      <protection/>
    </xf>
    <xf numFmtId="0" fontId="8" fillId="0" borderId="0" xfId="55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3" fontId="8" fillId="0" borderId="0" xfId="63" applyNumberFormat="1" applyFont="1" applyFill="1" applyAlignment="1">
      <alignment horizontal="center"/>
      <protection/>
    </xf>
    <xf numFmtId="3" fontId="3" fillId="0" borderId="0" xfId="63" applyNumberFormat="1" applyFont="1" applyFill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ntertainment20091123745.txt" xfId="56"/>
    <cellStyle name="Normal_Food At Home20091123745.txt" xfId="57"/>
    <cellStyle name="Normal_Food Away From Home20091123745.txt" xfId="58"/>
    <cellStyle name="Normal_Health Care Analysis (2007).xls" xfId="59"/>
    <cellStyle name="Normal_Housing Analysis (2007).xls" xfId="60"/>
    <cellStyle name="Normal_Personal Care20091123745.txt" xfId="61"/>
    <cellStyle name="Normal_Tobacco20091123745.txt" xfId="62"/>
    <cellStyle name="Normal_Total Dollars by Dis#1CF606.xls" xfId="63"/>
    <cellStyle name="Normal_Transportation FINAL (2007).xls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th\Desktop\Dropbox\corona%20shared%20files\11074%20COLA%202011%20EJM\5.%20Analysis%20-%20Index\2011%20Index%20Calculation%20-%20After%20Shopping%20Pattern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th\Desktop\Dropbox\Corona\2009\09122%20COLA%202009\Report\2009%20Appendix%20A%2020100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ices &amp; Weights"/>
      <sheetName val="County&amp;District"/>
      <sheetName val="Teacher Count"/>
      <sheetName val="Transportation CI"/>
    </sheetNames>
    <sheetDataSet>
      <sheetData sheetId="1">
        <row r="370">
          <cell r="E370" t="str">
            <v>MAPLETON 1</v>
          </cell>
          <cell r="G370">
            <v>355.45953400695095</v>
          </cell>
          <cell r="H370">
            <v>319.74318788940775</v>
          </cell>
          <cell r="I370">
            <v>735.3922677818935</v>
          </cell>
          <cell r="J370">
            <v>498.39900821263905</v>
          </cell>
          <cell r="K370">
            <v>491.9771664209516</v>
          </cell>
          <cell r="L370">
            <v>270.93345792634335</v>
          </cell>
          <cell r="M370">
            <v>262.02274101441265</v>
          </cell>
          <cell r="N370">
            <v>148.06581294121898</v>
          </cell>
          <cell r="O370">
            <v>155.40631201195612</v>
          </cell>
          <cell r="P370">
            <v>551.6865331019789</v>
          </cell>
          <cell r="Q370">
            <v>627.5678770068322</v>
          </cell>
          <cell r="R370">
            <v>543.9502493168759</v>
          </cell>
          <cell r="S370">
            <v>854.4619005600968</v>
          </cell>
          <cell r="T370">
            <v>871.9965068499023</v>
          </cell>
          <cell r="U370">
            <v>806.9981232331382</v>
          </cell>
          <cell r="V370">
            <v>314.1320249118342</v>
          </cell>
          <cell r="W370">
            <v>5739.459001795988</v>
          </cell>
          <cell r="X370">
            <v>1249.6306175472853</v>
          </cell>
          <cell r="Y370">
            <v>845.2937442920468</v>
          </cell>
          <cell r="Z370">
            <v>1574.7121971502258</v>
          </cell>
          <cell r="AA370">
            <v>473.0549135037974</v>
          </cell>
          <cell r="AB370">
            <v>1514.7643395805162</v>
          </cell>
          <cell r="AC370">
            <v>414.6421305087881</v>
          </cell>
          <cell r="AD370">
            <v>951.1175481192307</v>
          </cell>
          <cell r="AE370">
            <v>741.7348599340494</v>
          </cell>
          <cell r="AF370">
            <v>1494.8318383846367</v>
          </cell>
          <cell r="AG370">
            <v>235.1742128985968</v>
          </cell>
          <cell r="AH370">
            <v>210.56955860707905</v>
          </cell>
          <cell r="AI370">
            <v>498.79428012263077</v>
          </cell>
          <cell r="AJ370">
            <v>439.59518901376686</v>
          </cell>
          <cell r="AK370">
            <v>556.8879042037292</v>
          </cell>
          <cell r="AL370">
            <v>2680.127689353914</v>
          </cell>
          <cell r="AM370">
            <v>3070.4332945400038</v>
          </cell>
          <cell r="AN370">
            <v>368.49197365277337</v>
          </cell>
          <cell r="AO370">
            <v>394.12856668467674</v>
          </cell>
          <cell r="AP370">
            <v>1537.8631645837324</v>
          </cell>
          <cell r="AQ370">
            <v>2871.2754556393875</v>
          </cell>
          <cell r="AR370">
            <v>344.523654253827</v>
          </cell>
          <cell r="AS370">
            <v>1043.5725543745812</v>
          </cell>
          <cell r="AT370">
            <v>589.8300858695266</v>
          </cell>
          <cell r="AU370">
            <v>291.2789422686509</v>
          </cell>
          <cell r="AV370">
            <v>134.86860158657274</v>
          </cell>
          <cell r="AW370">
            <v>136.33172858807487</v>
          </cell>
          <cell r="AX370">
            <v>131.1567658362255</v>
          </cell>
          <cell r="AY370">
            <v>123.11072089804534</v>
          </cell>
          <cell r="AZ370">
            <v>128.31378291691746</v>
          </cell>
          <cell r="BA370">
            <v>600.6722224733958</v>
          </cell>
          <cell r="BB370">
            <v>375.8589611041059</v>
          </cell>
        </row>
        <row r="371">
          <cell r="E371" t="str">
            <v>ADAMS 12 FIVE STAR SCHOOLS</v>
          </cell>
          <cell r="G371">
            <v>358.51076914535577</v>
          </cell>
          <cell r="H371">
            <v>316.25927293160987</v>
          </cell>
          <cell r="I371">
            <v>727.6462552775793</v>
          </cell>
          <cell r="J371">
            <v>518.2529804775365</v>
          </cell>
          <cell r="K371">
            <v>492.7946215027342</v>
          </cell>
          <cell r="L371">
            <v>268.2168791369745</v>
          </cell>
          <cell r="M371">
            <v>256.3207392361098</v>
          </cell>
          <cell r="N371">
            <v>153.98891184460817</v>
          </cell>
          <cell r="O371">
            <v>157.2976667220408</v>
          </cell>
          <cell r="P371">
            <v>562.3064373954671</v>
          </cell>
          <cell r="Q371">
            <v>692.1142861964587</v>
          </cell>
          <cell r="R371">
            <v>563.1959686193183</v>
          </cell>
          <cell r="S371">
            <v>836.4889203244971</v>
          </cell>
          <cell r="T371">
            <v>892.9010219887201</v>
          </cell>
          <cell r="U371">
            <v>773.6189663268957</v>
          </cell>
          <cell r="V371">
            <v>313.6548774419514</v>
          </cell>
          <cell r="W371">
            <v>6943.118391486323</v>
          </cell>
          <cell r="X371">
            <v>2003.0603330190197</v>
          </cell>
          <cell r="Y371">
            <v>836.1475164728107</v>
          </cell>
          <cell r="Z371">
            <v>1606.2708465000667</v>
          </cell>
          <cell r="AA371">
            <v>489.76679542673753</v>
          </cell>
          <cell r="AB371">
            <v>1545.1215799238475</v>
          </cell>
          <cell r="AC371">
            <v>522.7515746873901</v>
          </cell>
          <cell r="AD371">
            <v>967.5792095919246</v>
          </cell>
          <cell r="AE371">
            <v>754.4632926856401</v>
          </cell>
          <cell r="AF371">
            <v>1524.970844312204</v>
          </cell>
          <cell r="AG371">
            <v>223.42562705122646</v>
          </cell>
          <cell r="AH371">
            <v>199.98786866859876</v>
          </cell>
          <cell r="AI371">
            <v>491.05805049900187</v>
          </cell>
          <cell r="AJ371">
            <v>397.1122895889215</v>
          </cell>
          <cell r="AK371">
            <v>537.1910514185913</v>
          </cell>
          <cell r="AL371">
            <v>2555.8454116301864</v>
          </cell>
          <cell r="AM371">
            <v>3064.900816157098</v>
          </cell>
          <cell r="AN371">
            <v>379.5062484390994</v>
          </cell>
          <cell r="AO371">
            <v>401.15350556432173</v>
          </cell>
          <cell r="AP371">
            <v>1426.5964921093257</v>
          </cell>
          <cell r="AQ371">
            <v>2871.275455639387</v>
          </cell>
          <cell r="AR371">
            <v>358.960621837257</v>
          </cell>
          <cell r="AS371">
            <v>1017.3990139882648</v>
          </cell>
          <cell r="AT371">
            <v>595.4039105081865</v>
          </cell>
          <cell r="AU371">
            <v>295.50225192479934</v>
          </cell>
          <cell r="AV371">
            <v>136.7334048766664</v>
          </cell>
          <cell r="AW371">
            <v>138.51585447243218</v>
          </cell>
          <cell r="AX371">
            <v>131.8261296912614</v>
          </cell>
          <cell r="AY371">
            <v>120.74685938568868</v>
          </cell>
          <cell r="AZ371">
            <v>128.55491342198687</v>
          </cell>
          <cell r="BA371">
            <v>609.6507230360486</v>
          </cell>
          <cell r="BB371">
            <v>375.8589611041059</v>
          </cell>
        </row>
        <row r="372">
          <cell r="E372" t="str">
            <v>ADAMS COUNTY 14</v>
          </cell>
          <cell r="G372">
            <v>325.56491734419524</v>
          </cell>
          <cell r="H372">
            <v>309.56714851627146</v>
          </cell>
          <cell r="I372">
            <v>710.2593723713901</v>
          </cell>
          <cell r="J372">
            <v>463.6344616354329</v>
          </cell>
          <cell r="K372">
            <v>531.9670690218305</v>
          </cell>
          <cell r="L372">
            <v>268.5305459662626</v>
          </cell>
          <cell r="M372">
            <v>263.82872446114044</v>
          </cell>
          <cell r="N372">
            <v>148.71875297781307</v>
          </cell>
          <cell r="O372">
            <v>166.87702807774733</v>
          </cell>
          <cell r="P372">
            <v>554.0885417311392</v>
          </cell>
          <cell r="Q372">
            <v>600.8872395649609</v>
          </cell>
          <cell r="R372">
            <v>539.0094799798243</v>
          </cell>
          <cell r="S372">
            <v>851.6865718521047</v>
          </cell>
          <cell r="T372">
            <v>823.3600708874611</v>
          </cell>
          <cell r="U372">
            <v>787.8799313479304</v>
          </cell>
          <cell r="V372">
            <v>311.81711413998073</v>
          </cell>
          <cell r="W372">
            <v>4646.585514135842</v>
          </cell>
          <cell r="X372">
            <v>1027.9021223839086</v>
          </cell>
          <cell r="Y372">
            <v>713.2329300619976</v>
          </cell>
          <cell r="Z372">
            <v>1599.8303058164256</v>
          </cell>
          <cell r="AA372">
            <v>520.9327811054828</v>
          </cell>
          <cell r="AB372">
            <v>1538.9262247517395</v>
          </cell>
          <cell r="AC372">
            <v>491.57037447948983</v>
          </cell>
          <cell r="AD372">
            <v>951.1175481192307</v>
          </cell>
          <cell r="AE372">
            <v>763.8557113631205</v>
          </cell>
          <cell r="AF372">
            <v>1462.5494531974327</v>
          </cell>
          <cell r="AG372">
            <v>221.27672920548665</v>
          </cell>
          <cell r="AH372">
            <v>213.04065344690855</v>
          </cell>
          <cell r="AI372">
            <v>454.3278108693852</v>
          </cell>
          <cell r="AJ372">
            <v>408.8399778661429</v>
          </cell>
          <cell r="AK372">
            <v>508.9792608813344</v>
          </cell>
          <cell r="AL372">
            <v>2539.9512440538024</v>
          </cell>
          <cell r="AM372">
            <v>3002.5682263763433</v>
          </cell>
          <cell r="AN372">
            <v>359.7824692737892</v>
          </cell>
          <cell r="AO372">
            <v>371.326641457825</v>
          </cell>
          <cell r="AP372">
            <v>1526.5072511313565</v>
          </cell>
          <cell r="AQ372">
            <v>2871.2754556393875</v>
          </cell>
          <cell r="AR372">
            <v>347.0946197680659</v>
          </cell>
          <cell r="AS372">
            <v>1032.1475543803122</v>
          </cell>
          <cell r="AT372">
            <v>572.6109490393834</v>
          </cell>
          <cell r="AU372">
            <v>301.37401470479927</v>
          </cell>
          <cell r="AV372">
            <v>141.77214103929325</v>
          </cell>
          <cell r="AW372">
            <v>141.83733623205305</v>
          </cell>
          <cell r="AX372">
            <v>144.26718563564657</v>
          </cell>
          <cell r="AY372">
            <v>120.79513309489191</v>
          </cell>
          <cell r="AZ372">
            <v>130.14179632813816</v>
          </cell>
          <cell r="BA372">
            <v>585.7931299720839</v>
          </cell>
          <cell r="BB372">
            <v>375.8589611041059</v>
          </cell>
        </row>
        <row r="373">
          <cell r="E373" t="str">
            <v>BRIGHTON 27J</v>
          </cell>
          <cell r="G373">
            <v>385.85956998711265</v>
          </cell>
          <cell r="H373">
            <v>345.7346973227632</v>
          </cell>
          <cell r="I373">
            <v>747.5526745090964</v>
          </cell>
          <cell r="J373">
            <v>480.23302549252674</v>
          </cell>
          <cell r="K373">
            <v>487.6283053858602</v>
          </cell>
          <cell r="L373">
            <v>271.25039211843637</v>
          </cell>
          <cell r="M373">
            <v>300.8020837619255</v>
          </cell>
          <cell r="N373">
            <v>157.75497669853476</v>
          </cell>
          <cell r="O373">
            <v>164.8630855623794</v>
          </cell>
          <cell r="P373">
            <v>552.8307970552409</v>
          </cell>
          <cell r="Q373">
            <v>551.6726486190244</v>
          </cell>
          <cell r="R373">
            <v>536.0088033143898</v>
          </cell>
          <cell r="S373">
            <v>854.1952750947</v>
          </cell>
          <cell r="T373">
            <v>819.0294956270923</v>
          </cell>
          <cell r="U373">
            <v>773.716474365311</v>
          </cell>
          <cell r="V373">
            <v>332.55190536377023</v>
          </cell>
          <cell r="W373">
            <v>6109.815737085323</v>
          </cell>
          <cell r="X373">
            <v>1361.212610086513</v>
          </cell>
          <cell r="Y373">
            <v>833.3633946606175</v>
          </cell>
          <cell r="Z373">
            <v>2167.9574257827003</v>
          </cell>
          <cell r="AA373">
            <v>507.092752787144</v>
          </cell>
          <cell r="AB373">
            <v>1514.7643395805162</v>
          </cell>
          <cell r="AC373">
            <v>546.9274716220365</v>
          </cell>
          <cell r="AD373">
            <v>951.1175481192307</v>
          </cell>
          <cell r="AE373">
            <v>746.1669549364335</v>
          </cell>
          <cell r="AF373">
            <v>1496.3498180876913</v>
          </cell>
          <cell r="AG373">
            <v>255.25474300178914</v>
          </cell>
          <cell r="AH373">
            <v>245.9680434772223</v>
          </cell>
          <cell r="AI373">
            <v>506.5655153101685</v>
          </cell>
          <cell r="AJ373">
            <v>582.8485987790534</v>
          </cell>
          <cell r="AK373">
            <v>577.1993690371406</v>
          </cell>
          <cell r="AL373">
            <v>2602.6835837481285</v>
          </cell>
          <cell r="AM373">
            <v>3092.9320399638236</v>
          </cell>
          <cell r="AN373">
            <v>347.63070214182</v>
          </cell>
          <cell r="AO373">
            <v>371.09988386434725</v>
          </cell>
          <cell r="AP373">
            <v>1447.5592119992111</v>
          </cell>
          <cell r="AQ373">
            <v>2871.2754556393875</v>
          </cell>
          <cell r="AR373">
            <v>357.86400079294765</v>
          </cell>
          <cell r="AS373">
            <v>1068.7337983623358</v>
          </cell>
          <cell r="AT373">
            <v>575.9950568557131</v>
          </cell>
          <cell r="AU373">
            <v>283.1933478140563</v>
          </cell>
          <cell r="AV373">
            <v>140.34999307563595</v>
          </cell>
          <cell r="AW373">
            <v>138.3246176438474</v>
          </cell>
          <cell r="AX373">
            <v>131.91374276129264</v>
          </cell>
          <cell r="AY373">
            <v>125.01643282372854</v>
          </cell>
          <cell r="AZ373">
            <v>126.83769795170402</v>
          </cell>
          <cell r="BA373">
            <v>605.6257656046707</v>
          </cell>
          <cell r="BB373">
            <v>375.8589611041059</v>
          </cell>
        </row>
        <row r="374">
          <cell r="E374" t="str">
            <v>BENNETT 29J</v>
          </cell>
          <cell r="G374">
            <v>427.39755018414587</v>
          </cell>
          <cell r="H374">
            <v>292.87443368250604</v>
          </cell>
          <cell r="I374">
            <v>687.0838027012222</v>
          </cell>
          <cell r="J374">
            <v>422.27871778809754</v>
          </cell>
          <cell r="K374">
            <v>628.7700998067054</v>
          </cell>
          <cell r="L374">
            <v>264.0061820134539</v>
          </cell>
          <cell r="M374">
            <v>230.88236145330893</v>
          </cell>
          <cell r="N374">
            <v>130.10996193488168</v>
          </cell>
          <cell r="O374">
            <v>166.84200299052335</v>
          </cell>
          <cell r="P374">
            <v>545.1519348234389</v>
          </cell>
          <cell r="Q374">
            <v>454.8257540192095</v>
          </cell>
          <cell r="R374">
            <v>518.0564791263589</v>
          </cell>
          <cell r="S374">
            <v>871.1979600760346</v>
          </cell>
          <cell r="T374">
            <v>868.6972491451753</v>
          </cell>
          <cell r="U374">
            <v>853.7442027067324</v>
          </cell>
          <cell r="V374">
            <v>313.0634133907424</v>
          </cell>
          <cell r="W374">
            <v>6224.348022275955</v>
          </cell>
          <cell r="X374">
            <v>1105.508215256306</v>
          </cell>
          <cell r="Y374">
            <v>946.0584393034355</v>
          </cell>
          <cell r="Z374">
            <v>1568.9157105349489</v>
          </cell>
          <cell r="AA374">
            <v>515.1619753155827</v>
          </cell>
          <cell r="AB374">
            <v>1405.440391188755</v>
          </cell>
          <cell r="AC374">
            <v>811.3081568888015</v>
          </cell>
          <cell r="AD374">
            <v>951.1175481192307</v>
          </cell>
          <cell r="AE374">
            <v>856.5767807275669</v>
          </cell>
          <cell r="AF374">
            <v>1514.9557376087928</v>
          </cell>
          <cell r="AG374">
            <v>266.7200544286288</v>
          </cell>
          <cell r="AH374">
            <v>310.2276892081762</v>
          </cell>
          <cell r="AI374">
            <v>511.8615314962704</v>
          </cell>
          <cell r="AJ374">
            <v>591.3031213757195</v>
          </cell>
          <cell r="AK374">
            <v>668.1509982362306</v>
          </cell>
          <cell r="AL374">
            <v>2600.0464380339267</v>
          </cell>
          <cell r="AM374">
            <v>3111.281426600454</v>
          </cell>
          <cell r="AN374">
            <v>370.7742035182334</v>
          </cell>
          <cell r="AO374">
            <v>390.67434950884297</v>
          </cell>
          <cell r="AP374">
            <v>1443.3891994601938</v>
          </cell>
          <cell r="AQ374">
            <v>2871.2754556393875</v>
          </cell>
          <cell r="AR374">
            <v>363.70220235265356</v>
          </cell>
          <cell r="AS374">
            <v>1092.8752436270831</v>
          </cell>
          <cell r="AT374">
            <v>529.2147429241103</v>
          </cell>
          <cell r="AU374">
            <v>290.8952895642668</v>
          </cell>
          <cell r="AV374">
            <v>131.53974809007934</v>
          </cell>
          <cell r="AW374">
            <v>137.5522593385481</v>
          </cell>
          <cell r="AX374">
            <v>151.48436126184913</v>
          </cell>
          <cell r="AY374">
            <v>118.25101511463623</v>
          </cell>
          <cell r="AZ374">
            <v>111.15677274243785</v>
          </cell>
          <cell r="BA374">
            <v>599.280506809733</v>
          </cell>
          <cell r="BB374">
            <v>375.8589611041059</v>
          </cell>
        </row>
        <row r="375">
          <cell r="E375" t="str">
            <v>STRASBURG 31J</v>
          </cell>
          <cell r="G375">
            <v>406.46944659681594</v>
          </cell>
          <cell r="H375">
            <v>287.6316701973739</v>
          </cell>
          <cell r="I375">
            <v>691.1663641990076</v>
          </cell>
          <cell r="J375">
            <v>414.05169275749023</v>
          </cell>
          <cell r="K375">
            <v>622.426648372059</v>
          </cell>
          <cell r="L375">
            <v>262.16953852759804</v>
          </cell>
          <cell r="M375">
            <v>229.24812812738023</v>
          </cell>
          <cell r="N375">
            <v>134.56394575593418</v>
          </cell>
          <cell r="O375">
            <v>172.11327861770377</v>
          </cell>
          <cell r="P375">
            <v>541.0949989891508</v>
          </cell>
          <cell r="Q375">
            <v>468.52072334008545</v>
          </cell>
          <cell r="R375">
            <v>518.3792655592582</v>
          </cell>
          <cell r="S375">
            <v>845.9280211536607</v>
          </cell>
          <cell r="T375">
            <v>827.1156450447021</v>
          </cell>
          <cell r="U375">
            <v>846.6088520343255</v>
          </cell>
          <cell r="V375">
            <v>311.7860498515769</v>
          </cell>
          <cell r="W375">
            <v>6281.614164871273</v>
          </cell>
          <cell r="X375">
            <v>1382.758439701327</v>
          </cell>
          <cell r="Y375">
            <v>975.8079452659887</v>
          </cell>
          <cell r="Z375">
            <v>2358.77150493912</v>
          </cell>
          <cell r="AA375">
            <v>515.846830538989</v>
          </cell>
          <cell r="AB375">
            <v>1589.1001464654998</v>
          </cell>
          <cell r="AC375">
            <v>446.2307388291582</v>
          </cell>
          <cell r="AD375">
            <v>951.1175481192307</v>
          </cell>
          <cell r="AE375">
            <v>868.0155849388801</v>
          </cell>
          <cell r="AF375">
            <v>1441.5164314858891</v>
          </cell>
          <cell r="AG375">
            <v>259.68195401012747</v>
          </cell>
          <cell r="AH375">
            <v>298.8372091367883</v>
          </cell>
          <cell r="AI375">
            <v>504.33391061104453</v>
          </cell>
          <cell r="AJ375">
            <v>577.2158491224353</v>
          </cell>
          <cell r="AK375">
            <v>646.853571972251</v>
          </cell>
          <cell r="AL375">
            <v>2527.5545949461275</v>
          </cell>
          <cell r="AM375">
            <v>3005.5188815139027</v>
          </cell>
          <cell r="AN375">
            <v>409.34992588966804</v>
          </cell>
          <cell r="AO375">
            <v>405.5704479615874</v>
          </cell>
          <cell r="AP375">
            <v>1463.6416388097934</v>
          </cell>
          <cell r="AQ375">
            <v>2871.2754556393875</v>
          </cell>
          <cell r="AR375">
            <v>352.8277320929245</v>
          </cell>
          <cell r="AS375">
            <v>1107.248325550052</v>
          </cell>
          <cell r="AT375">
            <v>523.576005731429</v>
          </cell>
          <cell r="AU375">
            <v>292.072825403428</v>
          </cell>
          <cell r="AV375">
            <v>132.8483980223046</v>
          </cell>
          <cell r="AW375">
            <v>141.77957630475922</v>
          </cell>
          <cell r="AX375">
            <v>151.5602568815077</v>
          </cell>
          <cell r="AY375">
            <v>112.12264436161286</v>
          </cell>
          <cell r="AZ375">
            <v>106.91842457046747</v>
          </cell>
          <cell r="BA375">
            <v>587.6221130446816</v>
          </cell>
          <cell r="BB375">
            <v>375.8589611041059</v>
          </cell>
        </row>
        <row r="376">
          <cell r="E376" t="str">
            <v>WESTMINSTER 50</v>
          </cell>
          <cell r="G376">
            <v>286.08605288473643</v>
          </cell>
          <cell r="H376">
            <v>313.99936636623636</v>
          </cell>
          <cell r="I376">
            <v>721.6076971424956</v>
          </cell>
          <cell r="J376">
            <v>457.4049764106156</v>
          </cell>
          <cell r="K376">
            <v>500.5767938813205</v>
          </cell>
          <cell r="L376">
            <v>269.21295802641004</v>
          </cell>
          <cell r="M376">
            <v>248.3780513318608</v>
          </cell>
          <cell r="N376">
            <v>135.99712028765458</v>
          </cell>
          <cell r="O376">
            <v>140.84056981071416</v>
          </cell>
          <cell r="P376">
            <v>562.8604846005779</v>
          </cell>
          <cell r="Q376">
            <v>519.629221613553</v>
          </cell>
          <cell r="R376">
            <v>542.1058945516648</v>
          </cell>
          <cell r="S376">
            <v>863.2968989361934</v>
          </cell>
          <cell r="T376">
            <v>808.922020164865</v>
          </cell>
          <cell r="U376">
            <v>821.9389516583766</v>
          </cell>
          <cell r="V376">
            <v>323.1033914028608</v>
          </cell>
          <cell r="W376">
            <v>6697.462695680249</v>
          </cell>
          <cell r="X376">
            <v>1729.4280634834338</v>
          </cell>
          <cell r="Y376">
            <v>819.8735594683882</v>
          </cell>
          <cell r="Z376">
            <v>1605.2403599906843</v>
          </cell>
          <cell r="AA376">
            <v>503.7003256077485</v>
          </cell>
          <cell r="AB376">
            <v>1544.1303230963103</v>
          </cell>
          <cell r="AC376">
            <v>451.35091473456976</v>
          </cell>
          <cell r="AD376">
            <v>951.1175481192307</v>
          </cell>
          <cell r="AE376">
            <v>722.7503608888659</v>
          </cell>
          <cell r="AF376">
            <v>1513.0290335988375</v>
          </cell>
          <cell r="AG376">
            <v>248.68317628391043</v>
          </cell>
          <cell r="AH376">
            <v>168.44457593095348</v>
          </cell>
          <cell r="AI376">
            <v>489.99913219079</v>
          </cell>
          <cell r="AJ376">
            <v>361.5379335463358</v>
          </cell>
          <cell r="AK376">
            <v>506.0781456772827</v>
          </cell>
          <cell r="AL376">
            <v>2544.7650931621856</v>
          </cell>
          <cell r="AM376">
            <v>3061.3969131812573</v>
          </cell>
          <cell r="AN376">
            <v>359.4846121132176</v>
          </cell>
          <cell r="AO376">
            <v>405.66649315782234</v>
          </cell>
          <cell r="AP376">
            <v>1457.5970129626287</v>
          </cell>
          <cell r="AQ376">
            <v>2871.2754556393875</v>
          </cell>
          <cell r="AR376">
            <v>365.3357518471858</v>
          </cell>
          <cell r="AS376">
            <v>961.0586270034719</v>
          </cell>
          <cell r="AT376">
            <v>579.443809545428</v>
          </cell>
          <cell r="AU376">
            <v>287.5188343167252</v>
          </cell>
          <cell r="AV376">
            <v>127.616588791764</v>
          </cell>
          <cell r="AW376">
            <v>131.24885498623132</v>
          </cell>
          <cell r="AX376">
            <v>126.43266910016085</v>
          </cell>
          <cell r="AY376">
            <v>123.0787066681928</v>
          </cell>
          <cell r="AZ376">
            <v>120.97364825119051</v>
          </cell>
          <cell r="BA376">
            <v>585.1805892296942</v>
          </cell>
          <cell r="BB376">
            <v>375.8589611041059</v>
          </cell>
        </row>
        <row r="377">
          <cell r="E377" t="str">
            <v>ALAMOSA RE-11J</v>
          </cell>
          <cell r="G377">
            <v>313.17278445080234</v>
          </cell>
          <cell r="H377">
            <v>290.74398208960554</v>
          </cell>
          <cell r="I377">
            <v>728.6249181477458</v>
          </cell>
          <cell r="J377">
            <v>455.516035729542</v>
          </cell>
          <cell r="K377">
            <v>490.2768598508407</v>
          </cell>
          <cell r="L377">
            <v>293.5716145044135</v>
          </cell>
          <cell r="M377">
            <v>231.6445385754344</v>
          </cell>
          <cell r="N377">
            <v>120.63067176075687</v>
          </cell>
          <cell r="O377">
            <v>140.27547433127884</v>
          </cell>
          <cell r="P377">
            <v>562.3915479374463</v>
          </cell>
          <cell r="Q377">
            <v>528.0474624997498</v>
          </cell>
          <cell r="R377">
            <v>502.6133414602864</v>
          </cell>
          <cell r="S377">
            <v>767.6121362939832</v>
          </cell>
          <cell r="T377">
            <v>810.6701659647866</v>
          </cell>
          <cell r="U377">
            <v>836.0462773000636</v>
          </cell>
          <cell r="V377">
            <v>313.5007985714684</v>
          </cell>
          <cell r="W377">
            <v>5075.27878720919</v>
          </cell>
          <cell r="X377">
            <v>1065.4519667725294</v>
          </cell>
          <cell r="Y377">
            <v>463.5220554011043</v>
          </cell>
          <cell r="Z377">
            <v>1607.5589546367949</v>
          </cell>
          <cell r="AA377">
            <v>556.5498205934019</v>
          </cell>
          <cell r="AB377">
            <v>1618.6963569744566</v>
          </cell>
          <cell r="AC377">
            <v>221.88209099578566</v>
          </cell>
          <cell r="AD377">
            <v>620.2487916802139</v>
          </cell>
          <cell r="AE377">
            <v>720.7454247495623</v>
          </cell>
          <cell r="AF377">
            <v>1625.8277289912846</v>
          </cell>
          <cell r="AG377">
            <v>275.63997220134826</v>
          </cell>
          <cell r="AH377">
            <v>236.4666644420126</v>
          </cell>
          <cell r="AI377">
            <v>482.7442290708929</v>
          </cell>
          <cell r="AJ377">
            <v>533.3574308559206</v>
          </cell>
          <cell r="AK377">
            <v>577.4426529729153</v>
          </cell>
          <cell r="AL377">
            <v>2647.7682354678586</v>
          </cell>
          <cell r="AM377">
            <v>3171.5854409741423</v>
          </cell>
          <cell r="AN377">
            <v>359.83157545431595</v>
          </cell>
          <cell r="AO377">
            <v>395.27258431793666</v>
          </cell>
          <cell r="AP377">
            <v>1328.1073563249515</v>
          </cell>
          <cell r="AQ377">
            <v>2694.401035918374</v>
          </cell>
          <cell r="AR377">
            <v>340.6418283923202</v>
          </cell>
          <cell r="AS377">
            <v>1045.830236631227</v>
          </cell>
          <cell r="AT377">
            <v>616.305752903158</v>
          </cell>
          <cell r="AU377">
            <v>274.20178532032094</v>
          </cell>
          <cell r="AV377">
            <v>123.66094544914107</v>
          </cell>
          <cell r="AW377">
            <v>128.058219477747</v>
          </cell>
          <cell r="AX377">
            <v>127.91508224508298</v>
          </cell>
          <cell r="AY377">
            <v>91.50617735888838</v>
          </cell>
          <cell r="AZ377">
            <v>100.2632914861168</v>
          </cell>
          <cell r="BA377">
            <v>618.9268054487267</v>
          </cell>
          <cell r="BB377">
            <v>375.8589611041059</v>
          </cell>
        </row>
        <row r="378">
          <cell r="E378" t="str">
            <v>SANGRE DE CRISTO RE-22J</v>
          </cell>
          <cell r="G378">
            <v>310.3087416521806</v>
          </cell>
          <cell r="H378">
            <v>297.43610650494395</v>
          </cell>
          <cell r="I378">
            <v>717.4223516764548</v>
          </cell>
          <cell r="J378">
            <v>457.646117774157</v>
          </cell>
          <cell r="K378">
            <v>499.49775317336554</v>
          </cell>
          <cell r="L378">
            <v>294.83935127278545</v>
          </cell>
          <cell r="M378">
            <v>231.96545525843433</v>
          </cell>
          <cell r="N378">
            <v>122.64779008809101</v>
          </cell>
          <cell r="O378">
            <v>141.99170360524454</v>
          </cell>
          <cell r="P378">
            <v>561.512072337006</v>
          </cell>
          <cell r="Q378">
            <v>525.9195589000913</v>
          </cell>
          <cell r="R378">
            <v>512.469012232099</v>
          </cell>
          <cell r="S378">
            <v>765.5160714783591</v>
          </cell>
          <cell r="T378">
            <v>802.2266753189347</v>
          </cell>
          <cell r="U378">
            <v>835.1349902364996</v>
          </cell>
          <cell r="V378">
            <v>314.648934670874</v>
          </cell>
          <cell r="W378">
            <v>3737.2848013373173</v>
          </cell>
          <cell r="X378">
            <v>775.6551683321266</v>
          </cell>
          <cell r="Y378">
            <v>337.05680903396825</v>
          </cell>
          <cell r="Z378">
            <v>2246.580523874098</v>
          </cell>
          <cell r="AA378">
            <v>1141.84717546907</v>
          </cell>
          <cell r="AB378">
            <v>1784.4254186181608</v>
          </cell>
          <cell r="AC378">
            <v>217.61512770740512</v>
          </cell>
          <cell r="AD378">
            <v>620.2487916802139</v>
          </cell>
          <cell r="AE378">
            <v>719.0483003826843</v>
          </cell>
          <cell r="AF378">
            <v>1623.60165420396</v>
          </cell>
          <cell r="AG378">
            <v>289.73788607502945</v>
          </cell>
          <cell r="AH378">
            <v>266.3536788655151</v>
          </cell>
          <cell r="AI378">
            <v>539.4098097722797</v>
          </cell>
          <cell r="AJ378">
            <v>597.555442453576</v>
          </cell>
          <cell r="AK378">
            <v>609.393536715226</v>
          </cell>
          <cell r="AL378">
            <v>2600.8585366610846</v>
          </cell>
          <cell r="AM378">
            <v>3177.2101273300887</v>
          </cell>
          <cell r="AN378">
            <v>371.2143416250536</v>
          </cell>
          <cell r="AO378">
            <v>394.69648176139265</v>
          </cell>
          <cell r="AP378">
            <v>1312.1977892566945</v>
          </cell>
          <cell r="AQ378">
            <v>2694.401035918374</v>
          </cell>
          <cell r="AR378">
            <v>289.50795569766746</v>
          </cell>
          <cell r="AS378">
            <v>1069.127173572557</v>
          </cell>
          <cell r="AT378">
            <v>619.1921978053197</v>
          </cell>
          <cell r="AU378">
            <v>274.6513634450084</v>
          </cell>
          <cell r="AV378">
            <v>124.76287466601461</v>
          </cell>
          <cell r="AW378">
            <v>128.4004327499504</v>
          </cell>
          <cell r="AX378">
            <v>129.2082511587391</v>
          </cell>
          <cell r="AY378">
            <v>91.29283056775029</v>
          </cell>
          <cell r="AZ378">
            <v>99.33661123422472</v>
          </cell>
          <cell r="BA378">
            <v>619.3471126602611</v>
          </cell>
          <cell r="BB378">
            <v>375.8589611041059</v>
          </cell>
        </row>
        <row r="379">
          <cell r="E379" t="str">
            <v>ENGLEWOOD 1</v>
          </cell>
          <cell r="G379">
            <v>339.1738004461519</v>
          </cell>
          <cell r="H379">
            <v>338.04000745194344</v>
          </cell>
          <cell r="I379">
            <v>677.9634976558222</v>
          </cell>
          <cell r="J379">
            <v>604.5815886253309</v>
          </cell>
          <cell r="K379">
            <v>502.2117040448888</v>
          </cell>
          <cell r="L379">
            <v>275.91385237351886</v>
          </cell>
          <cell r="M379">
            <v>234.58436461791612</v>
          </cell>
          <cell r="N379">
            <v>161.3344872562916</v>
          </cell>
          <cell r="O379">
            <v>170.29197408206684</v>
          </cell>
          <cell r="P379">
            <v>573.8247307431697</v>
          </cell>
          <cell r="Q379">
            <v>595.867569535004</v>
          </cell>
          <cell r="R379">
            <v>535.025823027437</v>
          </cell>
          <cell r="S379">
            <v>904.3935786252788</v>
          </cell>
          <cell r="T379">
            <v>905.3937093201074</v>
          </cell>
          <cell r="U379">
            <v>1016.722149848029</v>
          </cell>
          <cell r="V379">
            <v>306.26903223105637</v>
          </cell>
          <cell r="W379">
            <v>7745.914783009452</v>
          </cell>
          <cell r="X379">
            <v>1339.6585124347894</v>
          </cell>
          <cell r="Y379">
            <v>1059.5263707229494</v>
          </cell>
          <cell r="Z379">
            <v>1599.8303058164256</v>
          </cell>
          <cell r="AA379">
            <v>492.55252407349434</v>
          </cell>
          <cell r="AB379">
            <v>1520.5386750254452</v>
          </cell>
          <cell r="AC379">
            <v>540.2988251718275</v>
          </cell>
          <cell r="AD379">
            <v>967.1170416005806</v>
          </cell>
          <cell r="AE379">
            <v>785.7769011019723</v>
          </cell>
          <cell r="AF379">
            <v>1404.308652489172</v>
          </cell>
          <cell r="AG379">
            <v>216.20167950946535</v>
          </cell>
          <cell r="AH379">
            <v>245.50913454806437</v>
          </cell>
          <cell r="AI379">
            <v>481.72906771756584</v>
          </cell>
          <cell r="AJ379">
            <v>452.20181919763746</v>
          </cell>
          <cell r="AK379">
            <v>537.9721208966052</v>
          </cell>
          <cell r="AL379">
            <v>2553.8179970139486</v>
          </cell>
          <cell r="AM379">
            <v>2968.359068375381</v>
          </cell>
          <cell r="AN379">
            <v>359.8275503575514</v>
          </cell>
          <cell r="AO379">
            <v>401.5496209594445</v>
          </cell>
          <cell r="AP379">
            <v>1546.2976686031373</v>
          </cell>
          <cell r="AQ379">
            <v>2871.2754556393875</v>
          </cell>
          <cell r="AR379">
            <v>361.1272791732856</v>
          </cell>
          <cell r="AS379">
            <v>1034.535869894583</v>
          </cell>
          <cell r="AT379">
            <v>656.0192534536038</v>
          </cell>
          <cell r="AU379">
            <v>293.29523203997337</v>
          </cell>
          <cell r="AV379">
            <v>155.748747516561</v>
          </cell>
          <cell r="AW379">
            <v>140.15143261163942</v>
          </cell>
          <cell r="AX379">
            <v>144.88398164866396</v>
          </cell>
          <cell r="AY379">
            <v>140.43344762137858</v>
          </cell>
          <cell r="AZ379">
            <v>144.60199592015348</v>
          </cell>
          <cell r="BA379">
            <v>606.6260316042126</v>
          </cell>
          <cell r="BB379">
            <v>375.8589611041059</v>
          </cell>
        </row>
        <row r="380">
          <cell r="E380" t="str">
            <v>SHERIDAN 2</v>
          </cell>
          <cell r="G380">
            <v>343.14227804947353</v>
          </cell>
          <cell r="H380">
            <v>319.36722584360217</v>
          </cell>
          <cell r="I380">
            <v>708.6143858449364</v>
          </cell>
          <cell r="J380">
            <v>526.170455247147</v>
          </cell>
          <cell r="K380">
            <v>502.84931900868037</v>
          </cell>
          <cell r="L380">
            <v>273.1067209578381</v>
          </cell>
          <cell r="M380">
            <v>241.82218195057592</v>
          </cell>
          <cell r="N380">
            <v>139.05290850751734</v>
          </cell>
          <cell r="O380">
            <v>152.00887855124847</v>
          </cell>
          <cell r="P380">
            <v>561.2661974379582</v>
          </cell>
          <cell r="Q380">
            <v>568.8050006778149</v>
          </cell>
          <cell r="R380">
            <v>539.087083686689</v>
          </cell>
          <cell r="S380">
            <v>849.1652223423757</v>
          </cell>
          <cell r="T380">
            <v>878.1975693872489</v>
          </cell>
          <cell r="U380">
            <v>995.1895612781503</v>
          </cell>
          <cell r="V380">
            <v>310.74726004735226</v>
          </cell>
          <cell r="W380">
            <v>6545.466578885205</v>
          </cell>
          <cell r="X380">
            <v>1138.9840210354268</v>
          </cell>
          <cell r="Y380">
            <v>841.1421546156317</v>
          </cell>
          <cell r="Z380">
            <v>1599.8303058164256</v>
          </cell>
          <cell r="AA380">
            <v>492.55252407349434</v>
          </cell>
          <cell r="AB380">
            <v>1520.5386750254452</v>
          </cell>
          <cell r="AC380">
            <v>1323.3081934670574</v>
          </cell>
          <cell r="AD380">
            <v>967.1170416005806</v>
          </cell>
          <cell r="AE380">
            <v>756.451590350758</v>
          </cell>
          <cell r="AF380">
            <v>1422.58289613027</v>
          </cell>
          <cell r="AG380">
            <v>246.8272817878584</v>
          </cell>
          <cell r="AH380">
            <v>268.80456602586526</v>
          </cell>
          <cell r="AI380">
            <v>492.1432229801436</v>
          </cell>
          <cell r="AJ380">
            <v>452.21901318315827</v>
          </cell>
          <cell r="AK380">
            <v>582.7509986993706</v>
          </cell>
          <cell r="AL380">
            <v>2433.8877284855585</v>
          </cell>
          <cell r="AM380">
            <v>3031.152698021369</v>
          </cell>
          <cell r="AN380">
            <v>369.0514621030363</v>
          </cell>
          <cell r="AO380">
            <v>406.9974863506165</v>
          </cell>
          <cell r="AP380">
            <v>1497.1965350371981</v>
          </cell>
          <cell r="AQ380">
            <v>2871.2754556393875</v>
          </cell>
          <cell r="AR380">
            <v>359.11272839810687</v>
          </cell>
          <cell r="AS380">
            <v>1063.0902394728375</v>
          </cell>
          <cell r="AT380">
            <v>614.6136989949937</v>
          </cell>
          <cell r="AU380">
            <v>294.3101887154026</v>
          </cell>
          <cell r="AV380">
            <v>141.60261346746563</v>
          </cell>
          <cell r="AW380">
            <v>136.02977570083712</v>
          </cell>
          <cell r="AX380">
            <v>135.84231282147726</v>
          </cell>
          <cell r="AY380">
            <v>155.70596575996393</v>
          </cell>
          <cell r="AZ380">
            <v>154.27041348799895</v>
          </cell>
          <cell r="BA380">
            <v>602.2242095671446</v>
          </cell>
          <cell r="BB380">
            <v>378.8832498735814</v>
          </cell>
        </row>
        <row r="381">
          <cell r="E381" t="str">
            <v>CHERRY CREEK 5</v>
          </cell>
          <cell r="G381">
            <v>298.3843904674503</v>
          </cell>
          <cell r="H381">
            <v>312.12369042774907</v>
          </cell>
          <cell r="I381">
            <v>703.2319615761797</v>
          </cell>
          <cell r="J381">
            <v>502.00291082958717</v>
          </cell>
          <cell r="K381">
            <v>490.8920382815354</v>
          </cell>
          <cell r="L381">
            <v>265.68140560023113</v>
          </cell>
          <cell r="M381">
            <v>254.52131354928855</v>
          </cell>
          <cell r="N381">
            <v>139.18116458613522</v>
          </cell>
          <cell r="O381">
            <v>150.923100847311</v>
          </cell>
          <cell r="P381">
            <v>563.280480264772</v>
          </cell>
          <cell r="Q381">
            <v>536.1771454830587</v>
          </cell>
          <cell r="R381">
            <v>539.1388194912654</v>
          </cell>
          <cell r="S381">
            <v>845.2148446465691</v>
          </cell>
          <cell r="T381">
            <v>832.5551936971622</v>
          </cell>
          <cell r="U381">
            <v>893.0148876232072</v>
          </cell>
          <cell r="V381">
            <v>302.74509935452573</v>
          </cell>
          <cell r="W381">
            <v>7097.255298658768</v>
          </cell>
          <cell r="X381">
            <v>1474.6668432424503</v>
          </cell>
          <cell r="Y381">
            <v>982.7447385273559</v>
          </cell>
          <cell r="Z381">
            <v>2047.7075463923627</v>
          </cell>
          <cell r="AA381">
            <v>791.4145945051116</v>
          </cell>
          <cell r="AB381">
            <v>1509.5202788296087</v>
          </cell>
          <cell r="AC381">
            <v>506.9486276310884</v>
          </cell>
          <cell r="AD381">
            <v>967.1170416005806</v>
          </cell>
          <cell r="AE381">
            <v>752.0507139288026</v>
          </cell>
          <cell r="AF381">
            <v>1425.3981106490378</v>
          </cell>
          <cell r="AG381">
            <v>269.39507348020135</v>
          </cell>
          <cell r="AH381">
            <v>308.518937595521</v>
          </cell>
          <cell r="AI381">
            <v>537.2303892934261</v>
          </cell>
          <cell r="AJ381">
            <v>559.4372680939047</v>
          </cell>
          <cell r="AK381">
            <v>653.821004388539</v>
          </cell>
          <cell r="AL381">
            <v>2528.0597563645665</v>
          </cell>
          <cell r="AM381">
            <v>3031.521529913553</v>
          </cell>
          <cell r="AN381">
            <v>367.48006432618286</v>
          </cell>
          <cell r="AO381">
            <v>389.5371516528305</v>
          </cell>
          <cell r="AP381">
            <v>1469.0128014395236</v>
          </cell>
          <cell r="AQ381">
            <v>2871.2754556393875</v>
          </cell>
          <cell r="AR381">
            <v>363.8254062665878</v>
          </cell>
          <cell r="AS381">
            <v>1071.039598975775</v>
          </cell>
          <cell r="AT381">
            <v>598.9870834901817</v>
          </cell>
          <cell r="AU381">
            <v>282.2192618772356</v>
          </cell>
          <cell r="AV381">
            <v>132.5799793669123</v>
          </cell>
          <cell r="AW381">
            <v>127.33353254837517</v>
          </cell>
          <cell r="AX381">
            <v>134.64376602345484</v>
          </cell>
          <cell r="AY381">
            <v>153.0699832938596</v>
          </cell>
          <cell r="AZ381">
            <v>152.08497751799726</v>
          </cell>
          <cell r="BA381">
            <v>605.0773027059009</v>
          </cell>
          <cell r="BB381">
            <v>377.87515361708955</v>
          </cell>
        </row>
        <row r="382">
          <cell r="E382" t="str">
            <v>LITTLETON 6</v>
          </cell>
          <cell r="G382">
            <v>359.9895886296124</v>
          </cell>
          <cell r="H382">
            <v>314.22907788426</v>
          </cell>
          <cell r="I382">
            <v>706.9277540899626</v>
          </cell>
          <cell r="J382">
            <v>447.79951209622</v>
          </cell>
          <cell r="K382">
            <v>495.3941286628076</v>
          </cell>
          <cell r="L382">
            <v>273.37837883677446</v>
          </cell>
          <cell r="M382">
            <v>248.17174774993222</v>
          </cell>
          <cell r="N382">
            <v>132.86163780338532</v>
          </cell>
          <cell r="O382">
            <v>152.77943047017186</v>
          </cell>
          <cell r="P382">
            <v>596.2466301909532</v>
          </cell>
          <cell r="Q382">
            <v>605.4158549180847</v>
          </cell>
          <cell r="R382">
            <v>576.6472778091972</v>
          </cell>
          <cell r="S382">
            <v>843.7120465688791</v>
          </cell>
          <cell r="T382">
            <v>866.6876623578141</v>
          </cell>
          <cell r="U382">
            <v>880.4670718661508</v>
          </cell>
          <cell r="V382">
            <v>323.4165194299714</v>
          </cell>
          <cell r="W382">
            <v>8456.12199071024</v>
          </cell>
          <cell r="X382">
            <v>1867.8261900273637</v>
          </cell>
          <cell r="Y382">
            <v>1103.7422832508107</v>
          </cell>
          <cell r="Z382">
            <v>1592.1016569960566</v>
          </cell>
          <cell r="AA382">
            <v>543.3405236487677</v>
          </cell>
          <cell r="AB382">
            <v>1513.193077561554</v>
          </cell>
          <cell r="AC382">
            <v>382.35794422516517</v>
          </cell>
          <cell r="AD382">
            <v>967.1170416005806</v>
          </cell>
          <cell r="AE382">
            <v>777.9235412866116</v>
          </cell>
          <cell r="AF382">
            <v>1430.9731561818037</v>
          </cell>
          <cell r="AG382">
            <v>315.83350817349</v>
          </cell>
          <cell r="AH382">
            <v>339.9550920617675</v>
          </cell>
          <cell r="AI382">
            <v>482.53419568744584</v>
          </cell>
          <cell r="AJ382">
            <v>411.9885258615373</v>
          </cell>
          <cell r="AK382">
            <v>640.6873302617475</v>
          </cell>
          <cell r="AL382">
            <v>2509.0920276024426</v>
          </cell>
          <cell r="AM382">
            <v>3061.673537100402</v>
          </cell>
          <cell r="AN382">
            <v>408.5787173495935</v>
          </cell>
          <cell r="AO382">
            <v>396.1597236748759</v>
          </cell>
          <cell r="AP382">
            <v>1443.834367158977</v>
          </cell>
          <cell r="AQ382">
            <v>2871.2754556393875</v>
          </cell>
          <cell r="AR382">
            <v>339.96080012113725</v>
          </cell>
          <cell r="AS382">
            <v>1053.5717180052468</v>
          </cell>
          <cell r="AT382">
            <v>588.03849937853</v>
          </cell>
          <cell r="AU382">
            <v>295.3796397089756</v>
          </cell>
          <cell r="AV382">
            <v>134.1057275133526</v>
          </cell>
          <cell r="AW382">
            <v>136.52296541665964</v>
          </cell>
          <cell r="AX382">
            <v>134.74539718469066</v>
          </cell>
          <cell r="AY382">
            <v>166.92738594801637</v>
          </cell>
          <cell r="AZ382">
            <v>171.89430635223042</v>
          </cell>
          <cell r="BA382">
            <v>592.5147871611791</v>
          </cell>
          <cell r="BB382">
            <v>375.8589611041059</v>
          </cell>
        </row>
        <row r="383">
          <cell r="E383" t="str">
            <v>DEER TRAIL 26J</v>
          </cell>
          <cell r="G383">
            <v>333.91369569835297</v>
          </cell>
          <cell r="H383">
            <v>344.25591327592815</v>
          </cell>
          <cell r="I383">
            <v>725.2516546378048</v>
          </cell>
          <cell r="J383">
            <v>365.9320191739435</v>
          </cell>
          <cell r="K383">
            <v>629.8818387179301</v>
          </cell>
          <cell r="L383">
            <v>264.4589451450153</v>
          </cell>
          <cell r="M383">
            <v>254.45827634369928</v>
          </cell>
          <cell r="N383">
            <v>129.36374475020273</v>
          </cell>
          <cell r="O383">
            <v>159.69688519687023</v>
          </cell>
          <cell r="P383">
            <v>515.2403076815834</v>
          </cell>
          <cell r="Q383">
            <v>508.18702890294173</v>
          </cell>
          <cell r="R383">
            <v>498.9918351399317</v>
          </cell>
          <cell r="S383">
            <v>894.3520013724772</v>
          </cell>
          <cell r="T383">
            <v>844.4279827640273</v>
          </cell>
          <cell r="U383">
            <v>788.6577122352575</v>
          </cell>
          <cell r="V383">
            <v>338.5215113932237</v>
          </cell>
          <cell r="W383">
            <v>4379.521914555817</v>
          </cell>
          <cell r="X383">
            <v>659.4848066104755</v>
          </cell>
          <cell r="Y383">
            <v>969.2651996836609</v>
          </cell>
          <cell r="Z383">
            <v>2358.77150493912</v>
          </cell>
          <cell r="AA383">
            <v>523.3931901604205</v>
          </cell>
          <cell r="AB383">
            <v>1382.3713166889195</v>
          </cell>
          <cell r="AC383">
            <v>545.5231545904174</v>
          </cell>
          <cell r="AD383">
            <v>967.1170416005806</v>
          </cell>
          <cell r="AE383">
            <v>802.6899101111125</v>
          </cell>
          <cell r="AF383">
            <v>1447.2057618352808</v>
          </cell>
          <cell r="AG383">
            <v>244.67623989125042</v>
          </cell>
          <cell r="AH383">
            <v>277.5309782312925</v>
          </cell>
          <cell r="AI383">
            <v>501.55096828037216</v>
          </cell>
          <cell r="AJ383">
            <v>532.5252419567129</v>
          </cell>
          <cell r="AK383">
            <v>594.0390074788177</v>
          </cell>
          <cell r="AL383">
            <v>2428.7634076889376</v>
          </cell>
          <cell r="AM383">
            <v>3071.5397902165764</v>
          </cell>
          <cell r="AN383">
            <v>421.59187506618105</v>
          </cell>
          <cell r="AO383">
            <v>399.8793754216321</v>
          </cell>
          <cell r="AP383">
            <v>1489.8155505335997</v>
          </cell>
          <cell r="AQ383">
            <v>2871.2754556393875</v>
          </cell>
          <cell r="AR383">
            <v>339.25203595497845</v>
          </cell>
          <cell r="AS383">
            <v>1077.6975238705788</v>
          </cell>
          <cell r="AT383">
            <v>561.4632997620663</v>
          </cell>
          <cell r="AU383">
            <v>290.127749797862</v>
          </cell>
          <cell r="AV383">
            <v>138.63588096049935</v>
          </cell>
          <cell r="AW383">
            <v>128.8734922732903</v>
          </cell>
          <cell r="AX383">
            <v>157.87875219564395</v>
          </cell>
          <cell r="AY383">
            <v>94.51220213816205</v>
          </cell>
          <cell r="AZ383">
            <v>89.53534767754111</v>
          </cell>
          <cell r="BA383">
            <v>591.3385786079743</v>
          </cell>
          <cell r="BB383">
            <v>375.8589611041059</v>
          </cell>
        </row>
        <row r="384">
          <cell r="E384" t="str">
            <v>ADAMS-ARAPAHOE 28J</v>
          </cell>
          <cell r="G384">
            <v>302.746171125096</v>
          </cell>
          <cell r="H384">
            <v>296.1327714128181</v>
          </cell>
          <cell r="I384">
            <v>699.0151606715772</v>
          </cell>
          <cell r="J384">
            <v>486.0606084447751</v>
          </cell>
          <cell r="K384">
            <v>490.6528891884614</v>
          </cell>
          <cell r="L384">
            <v>260.79156377936795</v>
          </cell>
          <cell r="M384">
            <v>256.6817705044847</v>
          </cell>
          <cell r="N384">
            <v>134.08590037199923</v>
          </cell>
          <cell r="O384">
            <v>148.0685562385721</v>
          </cell>
          <cell r="P384">
            <v>563.9991915081436</v>
          </cell>
          <cell r="Q384">
            <v>496.2380317664006</v>
          </cell>
          <cell r="R384">
            <v>535.1292946365874</v>
          </cell>
          <cell r="S384">
            <v>800.7049632668767</v>
          </cell>
          <cell r="T384">
            <v>801.1674225976327</v>
          </cell>
          <cell r="U384">
            <v>791.6862477991946</v>
          </cell>
          <cell r="V384">
            <v>320.80214891790445</v>
          </cell>
          <cell r="W384">
            <v>6071.281510292213</v>
          </cell>
          <cell r="X384">
            <v>1374.3091417482551</v>
          </cell>
          <cell r="Y384">
            <v>876.5269847822364</v>
          </cell>
          <cell r="Z384">
            <v>1603.6946302266106</v>
          </cell>
          <cell r="AA384">
            <v>473.1202862784391</v>
          </cell>
          <cell r="AB384">
            <v>1524.2114737573904</v>
          </cell>
          <cell r="AC384">
            <v>595.9604160553644</v>
          </cell>
          <cell r="AD384">
            <v>967.1170416005806</v>
          </cell>
          <cell r="AE384">
            <v>761.2684286273396</v>
          </cell>
          <cell r="AF384">
            <v>1463.022701236615</v>
          </cell>
          <cell r="AG384">
            <v>251.0644140495604</v>
          </cell>
          <cell r="AH384">
            <v>280.3951413533503</v>
          </cell>
          <cell r="AI384">
            <v>452.0531009147052</v>
          </cell>
          <cell r="AJ384">
            <v>542.8485108634148</v>
          </cell>
          <cell r="AK384">
            <v>627.7127967545982</v>
          </cell>
          <cell r="AL384">
            <v>2514.002824848021</v>
          </cell>
          <cell r="AM384">
            <v>3026.8189232880827</v>
          </cell>
          <cell r="AN384">
            <v>370.50049693824946</v>
          </cell>
          <cell r="AO384">
            <v>386.32162668065746</v>
          </cell>
          <cell r="AP384">
            <v>1585.4682429177421</v>
          </cell>
          <cell r="AQ384">
            <v>2871.2754556393875</v>
          </cell>
          <cell r="AR384">
            <v>381.6241234196525</v>
          </cell>
          <cell r="AS384">
            <v>1091.1202171083428</v>
          </cell>
          <cell r="AT384">
            <v>566.3403963208929</v>
          </cell>
          <cell r="AU384">
            <v>289.051487014521</v>
          </cell>
          <cell r="AV384">
            <v>127.39997022776323</v>
          </cell>
          <cell r="AW384">
            <v>129.37171453723346</v>
          </cell>
          <cell r="AX384">
            <v>135.29210274168335</v>
          </cell>
          <cell r="AY384">
            <v>141.45401381415968</v>
          </cell>
          <cell r="AZ384">
            <v>142.09487429788342</v>
          </cell>
          <cell r="BA384">
            <v>609.8407844366128</v>
          </cell>
          <cell r="BB384">
            <v>377.87515361708955</v>
          </cell>
        </row>
        <row r="385">
          <cell r="E385" t="str">
            <v>BYERS 32J</v>
          </cell>
          <cell r="G385">
            <v>356.18958413209214</v>
          </cell>
          <cell r="H385">
            <v>334.0548097664048</v>
          </cell>
          <cell r="I385">
            <v>713.7992167954047</v>
          </cell>
          <cell r="J385">
            <v>385.86637189335914</v>
          </cell>
          <cell r="K385">
            <v>619.9252358218013</v>
          </cell>
          <cell r="L385">
            <v>263.7798004476732</v>
          </cell>
          <cell r="M385">
            <v>251.2433788586456</v>
          </cell>
          <cell r="N385">
            <v>126.39053565499755</v>
          </cell>
          <cell r="O385">
            <v>162.98924339590664</v>
          </cell>
          <cell r="P385">
            <v>506.6252294880244</v>
          </cell>
          <cell r="Q385">
            <v>490.12712912122885</v>
          </cell>
          <cell r="R385">
            <v>509.95982571014076</v>
          </cell>
          <cell r="S385">
            <v>838.7174007941481</v>
          </cell>
          <cell r="T385">
            <v>846.600636223138</v>
          </cell>
          <cell r="U385">
            <v>811.9380780957218</v>
          </cell>
          <cell r="V385">
            <v>353.1735691338326</v>
          </cell>
          <cell r="W385">
            <v>4879.931665271898</v>
          </cell>
          <cell r="X385">
            <v>841.6514323157658</v>
          </cell>
          <cell r="Y385">
            <v>1011.9014338900375</v>
          </cell>
          <cell r="Z385">
            <v>2358.77150493912</v>
          </cell>
          <cell r="AA385">
            <v>499.26383654038443</v>
          </cell>
          <cell r="AB385">
            <v>1382.3713166889195</v>
          </cell>
          <cell r="AC385">
            <v>474.85720139677426</v>
          </cell>
          <cell r="AD385">
            <v>967.1170416005806</v>
          </cell>
          <cell r="AE385">
            <v>819.9856040265096</v>
          </cell>
          <cell r="AF385">
            <v>1448.6874957869086</v>
          </cell>
          <cell r="AG385">
            <v>237.7623972992298</v>
          </cell>
          <cell r="AH385">
            <v>268.3890632935412</v>
          </cell>
          <cell r="AI385">
            <v>447.6774054262268</v>
          </cell>
          <cell r="AJ385">
            <v>519.874712235345</v>
          </cell>
          <cell r="AK385">
            <v>582.4506008337034</v>
          </cell>
          <cell r="AL385">
            <v>2516.049961241247</v>
          </cell>
          <cell r="AM385">
            <v>3051.069620199832</v>
          </cell>
          <cell r="AN385">
            <v>417.6762410566736</v>
          </cell>
          <cell r="AO385">
            <v>399.46126668037687</v>
          </cell>
          <cell r="AP385">
            <v>1471.8400850000535</v>
          </cell>
          <cell r="AQ385">
            <v>2871.2754556393875</v>
          </cell>
          <cell r="AR385">
            <v>338.47706996719</v>
          </cell>
          <cell r="AS385">
            <v>1078.1948569762433</v>
          </cell>
          <cell r="AT385">
            <v>541.4572506125936</v>
          </cell>
          <cell r="AU385">
            <v>296.63300902628424</v>
          </cell>
          <cell r="AV385">
            <v>134.8497651897031</v>
          </cell>
          <cell r="AW385">
            <v>133.9815286157376</v>
          </cell>
          <cell r="AX385">
            <v>155.4991812136049</v>
          </cell>
          <cell r="AY385">
            <v>103.38769604639721</v>
          </cell>
          <cell r="AZ385">
            <v>97.31091150597786</v>
          </cell>
          <cell r="BA385">
            <v>589.2815712212966</v>
          </cell>
          <cell r="BB385">
            <v>375.8589611041059</v>
          </cell>
        </row>
        <row r="386">
          <cell r="E386" t="str">
            <v>ARCHULETA COUNTY 50 JT</v>
          </cell>
          <cell r="G386">
            <v>315.3442155922443</v>
          </cell>
          <cell r="H386">
            <v>343.27841195683374</v>
          </cell>
          <cell r="I386">
            <v>736.0794140524375</v>
          </cell>
          <cell r="J386">
            <v>914.890333275741</v>
          </cell>
          <cell r="K386">
            <v>512.8713183113537</v>
          </cell>
          <cell r="L386">
            <v>260.6104585267434</v>
          </cell>
          <cell r="M386">
            <v>249.94825081653917</v>
          </cell>
          <cell r="N386">
            <v>154.11716792322486</v>
          </cell>
          <cell r="O386">
            <v>158.3834444259781</v>
          </cell>
          <cell r="P386">
            <v>545.3694395418283</v>
          </cell>
          <cell r="Q386">
            <v>575.188711476789</v>
          </cell>
          <cell r="R386">
            <v>527.2395844386801</v>
          </cell>
          <cell r="S386">
            <v>949.4775209559772</v>
          </cell>
          <cell r="T386">
            <v>1075.003411599062</v>
          </cell>
          <cell r="U386">
            <v>977.9056411495351</v>
          </cell>
          <cell r="V386">
            <v>324.87556279033765</v>
          </cell>
          <cell r="W386">
            <v>6259.1358659086245</v>
          </cell>
          <cell r="X386">
            <v>780.9255897878289</v>
          </cell>
          <cell r="Y386">
            <v>611.6101001768147</v>
          </cell>
          <cell r="Z386">
            <v>1876.9623809879774</v>
          </cell>
          <cell r="AA386">
            <v>438.5068774160144</v>
          </cell>
          <cell r="AB386">
            <v>1328.8580922426147</v>
          </cell>
          <cell r="AC386">
            <v>641.3047777726294</v>
          </cell>
          <cell r="AD386">
            <v>677.4815657405334</v>
          </cell>
          <cell r="AE386">
            <v>751.7184643974193</v>
          </cell>
          <cell r="AF386">
            <v>1669.4993114403467</v>
          </cell>
          <cell r="AG386">
            <v>321.74123203251315</v>
          </cell>
          <cell r="AH386">
            <v>274.28647424576735</v>
          </cell>
          <cell r="AI386">
            <v>491.8194215139962</v>
          </cell>
          <cell r="AJ386">
            <v>498.8206944612881</v>
          </cell>
          <cell r="AK386">
            <v>594.1798560732136</v>
          </cell>
          <cell r="AL386">
            <v>2604.8192393627005</v>
          </cell>
          <cell r="AM386">
            <v>3120.502223905307</v>
          </cell>
          <cell r="AN386">
            <v>414.6163624963151</v>
          </cell>
          <cell r="AO386">
            <v>467.1182496598452</v>
          </cell>
          <cell r="AP386">
            <v>1372.533705642043</v>
          </cell>
          <cell r="AQ386">
            <v>2734.0864333506656</v>
          </cell>
          <cell r="AR386">
            <v>276.9621867632876</v>
          </cell>
          <cell r="AS386">
            <v>1025.5025591936185</v>
          </cell>
          <cell r="AT386">
            <v>649.3505704037796</v>
          </cell>
          <cell r="AU386">
            <v>293.0637731001486</v>
          </cell>
          <cell r="AV386">
            <v>137.72643617413644</v>
          </cell>
          <cell r="AW386">
            <v>136.06385024540378</v>
          </cell>
          <cell r="AX386">
            <v>129.7499919750966</v>
          </cell>
          <cell r="AY386">
            <v>126.36103047753679</v>
          </cell>
          <cell r="AZ386">
            <v>118.94815200860296</v>
          </cell>
          <cell r="BA386">
            <v>561.9269841450927</v>
          </cell>
          <cell r="BB386">
            <v>375.8589611041059</v>
          </cell>
        </row>
        <row r="387">
          <cell r="E387" t="str">
            <v>WALSH RE-1</v>
          </cell>
          <cell r="G387">
            <v>352.8388412500423</v>
          </cell>
          <cell r="H387">
            <v>469.9525572569071</v>
          </cell>
          <cell r="I387">
            <v>626.0318976941027</v>
          </cell>
          <cell r="J387">
            <v>492.3302838968453</v>
          </cell>
          <cell r="K387">
            <v>641.5387481841732</v>
          </cell>
          <cell r="L387">
            <v>279.12847060760436</v>
          </cell>
          <cell r="M387">
            <v>352.4467471047045</v>
          </cell>
          <cell r="N387">
            <v>132.37193277593977</v>
          </cell>
          <cell r="O387">
            <v>156.64970260840064</v>
          </cell>
          <cell r="P387">
            <v>477.07295796785326</v>
          </cell>
          <cell r="Q387">
            <v>615.0187019319261</v>
          </cell>
          <cell r="R387">
            <v>659.0882824017825</v>
          </cell>
          <cell r="S387">
            <v>951.5620473218039</v>
          </cell>
          <cell r="T387">
            <v>912.5121642484456</v>
          </cell>
          <cell r="U387">
            <v>605.0067528874323</v>
          </cell>
          <cell r="V387">
            <v>316.9920237585312</v>
          </cell>
          <cell r="W387">
            <v>1365.8242607780087</v>
          </cell>
          <cell r="X387">
            <v>273.1877467931757</v>
          </cell>
          <cell r="Y387">
            <v>325.5210590038269</v>
          </cell>
          <cell r="Z387">
            <v>2580.5166032892134</v>
          </cell>
          <cell r="AA387">
            <v>548.3754352880254</v>
          </cell>
          <cell r="AB387">
            <v>1521.7948318846857</v>
          </cell>
          <cell r="AC387">
            <v>430.22512548160444</v>
          </cell>
          <cell r="AD387">
            <v>501.1356742170893</v>
          </cell>
          <cell r="AE387">
            <v>759.055511560724</v>
          </cell>
          <cell r="AF387">
            <v>1672.4962916639904</v>
          </cell>
          <cell r="AG387">
            <v>176.80785926908877</v>
          </cell>
          <cell r="AH387">
            <v>212.0425475080991</v>
          </cell>
          <cell r="AI387">
            <v>510.47738707686904</v>
          </cell>
          <cell r="AJ387">
            <v>354.1864105734698</v>
          </cell>
          <cell r="AK387">
            <v>479.9520719967652</v>
          </cell>
          <cell r="AL387">
            <v>2580.370172100033</v>
          </cell>
          <cell r="AM387">
            <v>3064.9930241301463</v>
          </cell>
          <cell r="AN387">
            <v>481.2436653896392</v>
          </cell>
          <cell r="AO387">
            <v>349.2375453289808</v>
          </cell>
          <cell r="AP387">
            <v>1470.308544884953</v>
          </cell>
          <cell r="AQ387">
            <v>2675.6008316821362</v>
          </cell>
          <cell r="AR387">
            <v>287.3093424039338</v>
          </cell>
          <cell r="AS387">
            <v>1095.7597580262575</v>
          </cell>
          <cell r="AT387">
            <v>654.5262647111057</v>
          </cell>
          <cell r="AU387">
            <v>303.3426219477459</v>
          </cell>
          <cell r="AV387">
            <v>219.42518713435555</v>
          </cell>
          <cell r="AW387">
            <v>158.50513560760513</v>
          </cell>
          <cell r="AX387">
            <v>131.46165931993332</v>
          </cell>
          <cell r="AY387">
            <v>103.09620311873093</v>
          </cell>
          <cell r="AZ387">
            <v>76.49270077795848</v>
          </cell>
          <cell r="BA387">
            <v>601.772406466376</v>
          </cell>
          <cell r="BB387">
            <v>375.8589611041059</v>
          </cell>
        </row>
        <row r="388">
          <cell r="E388" t="str">
            <v>PRITCHETT RE-3</v>
          </cell>
          <cell r="G388">
            <v>287.80822241070615</v>
          </cell>
          <cell r="H388">
            <v>360.14657574530844</v>
          </cell>
          <cell r="I388">
            <v>661.680213305353</v>
          </cell>
          <cell r="J388">
            <v>484.05109708193083</v>
          </cell>
          <cell r="K388">
            <v>611.8160814105029</v>
          </cell>
          <cell r="L388">
            <v>283.79193086268725</v>
          </cell>
          <cell r="M388">
            <v>212.95687244574037</v>
          </cell>
          <cell r="N388">
            <v>134.12087930252991</v>
          </cell>
          <cell r="O388">
            <v>154.7758604419279</v>
          </cell>
          <cell r="P388">
            <v>493.78299437621916</v>
          </cell>
          <cell r="Q388">
            <v>529.6843114225637</v>
          </cell>
          <cell r="R388">
            <v>621.6574277907155</v>
          </cell>
          <cell r="S388">
            <v>782.216677864649</v>
          </cell>
          <cell r="T388">
            <v>1072.8479487754587</v>
          </cell>
          <cell r="U388">
            <v>634.2929400279903</v>
          </cell>
          <cell r="V388">
            <v>326.8311060113206</v>
          </cell>
          <cell r="W388">
            <v>922.6806526572442</v>
          </cell>
          <cell r="X388">
            <v>208.0546322562643</v>
          </cell>
          <cell r="Y388">
            <v>187.57107484626064</v>
          </cell>
          <cell r="Z388">
            <v>2505.355925523508</v>
          </cell>
          <cell r="AA388">
            <v>532.4033352310927</v>
          </cell>
          <cell r="AB388">
            <v>1477.470710567656</v>
          </cell>
          <cell r="AC388">
            <v>297.0670643809203</v>
          </cell>
          <cell r="AD388">
            <v>501.1356742170893</v>
          </cell>
          <cell r="AE388">
            <v>813.8417549976981</v>
          </cell>
          <cell r="AF388">
            <v>1704.5394276540333</v>
          </cell>
          <cell r="AG388">
            <v>196.74965099062825</v>
          </cell>
          <cell r="AH388">
            <v>239.97008591675137</v>
          </cell>
          <cell r="AI388">
            <v>543.3301088043651</v>
          </cell>
          <cell r="AJ388">
            <v>463.81807581550527</v>
          </cell>
          <cell r="AK388">
            <v>484.08971165174563</v>
          </cell>
          <cell r="AL388">
            <v>2558.394345170786</v>
          </cell>
          <cell r="AM388">
            <v>3113.059560599241</v>
          </cell>
          <cell r="AN388">
            <v>403.0056794066447</v>
          </cell>
          <cell r="AO388">
            <v>283.9537280408838</v>
          </cell>
          <cell r="AP388">
            <v>1467.0591519473912</v>
          </cell>
          <cell r="AQ388">
            <v>2675.6008316821362</v>
          </cell>
          <cell r="AR388">
            <v>311.76823494407273</v>
          </cell>
          <cell r="AS388">
            <v>1048.7165619362975</v>
          </cell>
          <cell r="AT388">
            <v>735.9439174686612</v>
          </cell>
          <cell r="AU388">
            <v>290.0211831312692</v>
          </cell>
          <cell r="AV388">
            <v>211.23763329502108</v>
          </cell>
          <cell r="AW388">
            <v>125.95796939540055</v>
          </cell>
          <cell r="AX388">
            <v>137.84985923859352</v>
          </cell>
          <cell r="AY388">
            <v>102.54743619043612</v>
          </cell>
          <cell r="AZ388">
            <v>90.8085685425118</v>
          </cell>
          <cell r="BA388">
            <v>596.2417524512531</v>
          </cell>
          <cell r="BB388">
            <v>375.8589611041059</v>
          </cell>
        </row>
        <row r="389">
          <cell r="E389" t="str">
            <v>SPRINGFIELD RE-4</v>
          </cell>
          <cell r="G389">
            <v>249.527388925835</v>
          </cell>
          <cell r="H389">
            <v>373.85665834901414</v>
          </cell>
          <cell r="I389">
            <v>636.5473178948519</v>
          </cell>
          <cell r="J389">
            <v>486.6232716263675</v>
          </cell>
          <cell r="K389">
            <v>636.1108464411268</v>
          </cell>
          <cell r="L389">
            <v>278.22294434448196</v>
          </cell>
          <cell r="M389">
            <v>182.95116258524422</v>
          </cell>
          <cell r="N389">
            <v>138.19009488773233</v>
          </cell>
          <cell r="O389">
            <v>165.44099950157195</v>
          </cell>
          <cell r="P389">
            <v>481.4041388818504</v>
          </cell>
          <cell r="Q389">
            <v>536.7773234214237</v>
          </cell>
          <cell r="R389">
            <v>649.310215336832</v>
          </cell>
          <cell r="S389">
            <v>787.2844026194889</v>
          </cell>
          <cell r="T389">
            <v>1185.4288809564503</v>
          </cell>
          <cell r="U389">
            <v>593.8872797939981</v>
          </cell>
          <cell r="V389">
            <v>327.5418569300003</v>
          </cell>
          <cell r="W389">
            <v>1571.3401370079287</v>
          </cell>
          <cell r="X389">
            <v>346.71003818394547</v>
          </cell>
          <cell r="Y389">
            <v>365.7696660898828</v>
          </cell>
          <cell r="Z389">
            <v>2555.4630440339783</v>
          </cell>
          <cell r="AA389">
            <v>543.0514019357145</v>
          </cell>
          <cell r="AB389">
            <v>1507.0201247790092</v>
          </cell>
          <cell r="AC389">
            <v>261.68907762282896</v>
          </cell>
          <cell r="AD389">
            <v>501.1356742170893</v>
          </cell>
          <cell r="AE389">
            <v>870.5083308895238</v>
          </cell>
          <cell r="AF389">
            <v>1664.4963479320547</v>
          </cell>
          <cell r="AG389">
            <v>194.37318907288372</v>
          </cell>
          <cell r="AH389">
            <v>244.20740455057148</v>
          </cell>
          <cell r="AI389">
            <v>544.4502868494146</v>
          </cell>
          <cell r="AJ389">
            <v>402.4045983322307</v>
          </cell>
          <cell r="AK389">
            <v>531.4912563518668</v>
          </cell>
          <cell r="AL389">
            <v>2613.743195010773</v>
          </cell>
          <cell r="AM389">
            <v>3125.66587039602</v>
          </cell>
          <cell r="AN389">
            <v>483.9422141096779</v>
          </cell>
          <cell r="AO389">
            <v>406.58867379637786</v>
          </cell>
          <cell r="AP389">
            <v>1470.3085448849533</v>
          </cell>
          <cell r="AQ389">
            <v>2675.6008316821362</v>
          </cell>
          <cell r="AR389">
            <v>298.2809240521422</v>
          </cell>
          <cell r="AS389">
            <v>1085.6122174605605</v>
          </cell>
          <cell r="AT389">
            <v>757.1443576121324</v>
          </cell>
          <cell r="AU389">
            <v>296.60576186721164</v>
          </cell>
          <cell r="AV389">
            <v>229.46498666586905</v>
          </cell>
          <cell r="AW389">
            <v>120.69560157725404</v>
          </cell>
          <cell r="AX389">
            <v>138.2394064175221</v>
          </cell>
          <cell r="AY389">
            <v>104.68826211680451</v>
          </cell>
          <cell r="AZ389">
            <v>75.24004306554347</v>
          </cell>
          <cell r="BA389">
            <v>581.0535416745847</v>
          </cell>
          <cell r="BB389">
            <v>375.8589611041059</v>
          </cell>
        </row>
        <row r="390">
          <cell r="E390" t="str">
            <v>VILAS RE-5</v>
          </cell>
          <cell r="G390">
            <v>290.9343344850208</v>
          </cell>
          <cell r="H390">
            <v>412.906582840015</v>
          </cell>
          <cell r="I390">
            <v>635.6311228674598</v>
          </cell>
          <cell r="J390">
            <v>489.1954461708122</v>
          </cell>
          <cell r="K390">
            <v>632.3832512681911</v>
          </cell>
          <cell r="L390">
            <v>272.4728525736522</v>
          </cell>
          <cell r="M390">
            <v>249.78409527823</v>
          </cell>
          <cell r="N390">
            <v>135.69493117646323</v>
          </cell>
          <cell r="O390">
            <v>161.8159029739097</v>
          </cell>
          <cell r="P390">
            <v>478.79408226118886</v>
          </cell>
          <cell r="Q390">
            <v>567.5500831703189</v>
          </cell>
          <cell r="R390">
            <v>653.8370982372695</v>
          </cell>
          <cell r="S390">
            <v>847.3492290539697</v>
          </cell>
          <cell r="T390">
            <v>1059.9858942396131</v>
          </cell>
          <cell r="U390">
            <v>618.4022746724701</v>
          </cell>
          <cell r="V390">
            <v>326.87915211071817</v>
          </cell>
          <cell r="W390">
            <v>922.6806526572442</v>
          </cell>
          <cell r="X390">
            <v>203.60564040512767</v>
          </cell>
          <cell r="Y390">
            <v>223.9543851923721</v>
          </cell>
          <cell r="Z390">
            <v>2505.355925523508</v>
          </cell>
          <cell r="AA390">
            <v>532.4033352310927</v>
          </cell>
          <cell r="AB390">
            <v>1477.470710567656</v>
          </cell>
          <cell r="AC390">
            <v>417.69429658408194</v>
          </cell>
          <cell r="AD390">
            <v>501.1356742170893</v>
          </cell>
          <cell r="AE390">
            <v>836.4160972842823</v>
          </cell>
          <cell r="AF390">
            <v>1642.601275529359</v>
          </cell>
          <cell r="AG390">
            <v>197.97226805441963</v>
          </cell>
          <cell r="AH390">
            <v>240.34506986664695</v>
          </cell>
          <cell r="AI390">
            <v>542.1311682405219</v>
          </cell>
          <cell r="AJ390">
            <v>418.7973441277831</v>
          </cell>
          <cell r="AK390">
            <v>527.3981108359353</v>
          </cell>
          <cell r="AL390">
            <v>2558.394345170786</v>
          </cell>
          <cell r="AM390">
            <v>3128.3399016144244</v>
          </cell>
          <cell r="AN390">
            <v>486.3959130973064</v>
          </cell>
          <cell r="AO390">
            <v>406.7484637670744</v>
          </cell>
          <cell r="AP390">
            <v>1470.308544884953</v>
          </cell>
          <cell r="AQ390">
            <v>2675.6008316821362</v>
          </cell>
          <cell r="AR390">
            <v>347.6288710460631</v>
          </cell>
          <cell r="AS390">
            <v>1098.751633275264</v>
          </cell>
          <cell r="AT390">
            <v>716.0374009020218</v>
          </cell>
          <cell r="AU390">
            <v>296.42865533324414</v>
          </cell>
          <cell r="AV390">
            <v>224.1719591455031</v>
          </cell>
          <cell r="AW390">
            <v>130.8613487809422</v>
          </cell>
          <cell r="AX390">
            <v>137.37028476281577</v>
          </cell>
          <cell r="AY390">
            <v>106.1328525120317</v>
          </cell>
          <cell r="AZ390">
            <v>76.25924079748543</v>
          </cell>
          <cell r="BA390">
            <v>580.0695666522352</v>
          </cell>
          <cell r="BB390">
            <v>375.8589611041059</v>
          </cell>
        </row>
        <row r="391">
          <cell r="E391" t="str">
            <v>CAMPO RE-6</v>
          </cell>
          <cell r="G391">
            <v>260.57173697281496</v>
          </cell>
          <cell r="H391">
            <v>372.27761775663345</v>
          </cell>
          <cell r="I391">
            <v>633.3614579132367</v>
          </cell>
          <cell r="J391">
            <v>482.44348799165533</v>
          </cell>
          <cell r="K391">
            <v>618.2903256582331</v>
          </cell>
          <cell r="L391">
            <v>275.642194494582</v>
          </cell>
          <cell r="M391">
            <v>187.56433990336865</v>
          </cell>
          <cell r="N391">
            <v>138.99461028996546</v>
          </cell>
          <cell r="O391">
            <v>163.1293437448018</v>
          </cell>
          <cell r="P391">
            <v>484.7518201996542</v>
          </cell>
          <cell r="Q391">
            <v>534.6494198217657</v>
          </cell>
          <cell r="R391">
            <v>649.0774042162379</v>
          </cell>
          <cell r="S391">
            <v>805.7021344242148</v>
          </cell>
          <cell r="T391">
            <v>1207.8049662382543</v>
          </cell>
          <cell r="U391">
            <v>632.4837363277009</v>
          </cell>
          <cell r="V391">
            <v>328.52597358663365</v>
          </cell>
          <cell r="W391">
            <v>922.6806526572442</v>
          </cell>
          <cell r="X391">
            <v>198.13832375250868</v>
          </cell>
          <cell r="Y391">
            <v>222.4895274271015</v>
          </cell>
          <cell r="Z391">
            <v>2505.355925523508</v>
          </cell>
          <cell r="AA391">
            <v>532.4033352310927</v>
          </cell>
          <cell r="AB391">
            <v>1477.470710567656</v>
          </cell>
          <cell r="AC391">
            <v>283.56401599996946</v>
          </cell>
          <cell r="AD391">
            <v>501.1356742170893</v>
          </cell>
          <cell r="AE391">
            <v>883.1702097443743</v>
          </cell>
          <cell r="AF391">
            <v>1796.1102146585224</v>
          </cell>
          <cell r="AG391">
            <v>190.18930415205392</v>
          </cell>
          <cell r="AH391">
            <v>231.58654132962897</v>
          </cell>
          <cell r="AI391">
            <v>528.7852970006628</v>
          </cell>
          <cell r="AJ391">
            <v>391.35743841821943</v>
          </cell>
          <cell r="AK391">
            <v>521.2378777785738</v>
          </cell>
          <cell r="AL391">
            <v>2558.394345170786</v>
          </cell>
          <cell r="AM391">
            <v>3098.5567263197786</v>
          </cell>
          <cell r="AN391">
            <v>482.2423920689983</v>
          </cell>
          <cell r="AO391">
            <v>392.32928212089104</v>
          </cell>
          <cell r="AP391">
            <v>1470.308544884953</v>
          </cell>
          <cell r="AQ391">
            <v>2675.6008316821362</v>
          </cell>
          <cell r="AR391">
            <v>228.8621800568542</v>
          </cell>
          <cell r="AS391">
            <v>1117.8496532846912</v>
          </cell>
          <cell r="AT391">
            <v>759.8317373486286</v>
          </cell>
          <cell r="AU391">
            <v>298.49943942271113</v>
          </cell>
          <cell r="AV391">
            <v>237.63056470885593</v>
          </cell>
          <cell r="AW391">
            <v>120.27286753512047</v>
          </cell>
          <cell r="AX391">
            <v>138.19034309830482</v>
          </cell>
          <cell r="AY391">
            <v>105.54658957663548</v>
          </cell>
          <cell r="AZ391">
            <v>77.22524914779143</v>
          </cell>
          <cell r="BA391">
            <v>577.7399569138911</v>
          </cell>
          <cell r="BB391">
            <v>375.8589611041059</v>
          </cell>
        </row>
        <row r="392">
          <cell r="E392" t="str">
            <v>LAS ANIMAS RE-1</v>
          </cell>
          <cell r="G392">
            <v>353.86839911882856</v>
          </cell>
          <cell r="H392">
            <v>306.1584259676322</v>
          </cell>
          <cell r="I392">
            <v>556.7134148261922</v>
          </cell>
          <cell r="J392">
            <v>459.2939170916853</v>
          </cell>
          <cell r="K392">
            <v>606.5516706838132</v>
          </cell>
          <cell r="L392">
            <v>281.799773083817</v>
          </cell>
          <cell r="M392">
            <v>245.57003035561112</v>
          </cell>
          <cell r="N392">
            <v>142.58578049123176</v>
          </cell>
          <cell r="O392">
            <v>141.8165781691256</v>
          </cell>
          <cell r="P392">
            <v>536.4706595416746</v>
          </cell>
          <cell r="Q392">
            <v>575.0250265845021</v>
          </cell>
          <cell r="R392">
            <v>715.7131205107129</v>
          </cell>
          <cell r="S392">
            <v>792.7017473027744</v>
          </cell>
          <cell r="T392">
            <v>818.1045602942226</v>
          </cell>
          <cell r="U392">
            <v>770.1403841301499</v>
          </cell>
          <cell r="V392">
            <v>297.79966464063574</v>
          </cell>
          <cell r="W392">
            <v>1824.4885991348872</v>
          </cell>
          <cell r="X392">
            <v>461.8749836231143</v>
          </cell>
          <cell r="Y392">
            <v>406.4719693953225</v>
          </cell>
          <cell r="Z392">
            <v>2053.2671773197967</v>
          </cell>
          <cell r="AA392">
            <v>631.4628745882483</v>
          </cell>
          <cell r="AB392">
            <v>1546.3606509582692</v>
          </cell>
          <cell r="AC392">
            <v>538.3215287872436</v>
          </cell>
          <cell r="AD392">
            <v>641.16051028794</v>
          </cell>
          <cell r="AE392">
            <v>784.4957385897206</v>
          </cell>
          <cell r="AF392">
            <v>1779.2228635346682</v>
          </cell>
          <cell r="AG392">
            <v>174.60466924062877</v>
          </cell>
          <cell r="AH392">
            <v>181.46652738229113</v>
          </cell>
          <cell r="AI392">
            <v>444.48617289182675</v>
          </cell>
          <cell r="AJ392">
            <v>449.7117480056521</v>
          </cell>
          <cell r="AK392">
            <v>361.53901098279266</v>
          </cell>
          <cell r="AL392">
            <v>2517.905773295013</v>
          </cell>
          <cell r="AM392">
            <v>3071.447582243537</v>
          </cell>
          <cell r="AN392">
            <v>350.943865212264</v>
          </cell>
          <cell r="AO392">
            <v>286.7953401000234</v>
          </cell>
          <cell r="AP392">
            <v>1414.1080228963356</v>
          </cell>
          <cell r="AQ392">
            <v>2694.401035918374</v>
          </cell>
          <cell r="AR392">
            <v>290.650622970475</v>
          </cell>
          <cell r="AS392">
            <v>989.9811651567911</v>
          </cell>
          <cell r="AT392">
            <v>662.0907410064289</v>
          </cell>
          <cell r="AU392">
            <v>343.06216808484515</v>
          </cell>
          <cell r="AV392">
            <v>183.54185109770364</v>
          </cell>
          <cell r="AW392">
            <v>137.95724163104137</v>
          </cell>
          <cell r="AX392">
            <v>177.36039444771018</v>
          </cell>
          <cell r="AY392">
            <v>87.11418042665626</v>
          </cell>
          <cell r="AZ392">
            <v>114.34713778907707</v>
          </cell>
          <cell r="BA392">
            <v>609.2814608863811</v>
          </cell>
          <cell r="BB392">
            <v>375.8589611041059</v>
          </cell>
        </row>
        <row r="393">
          <cell r="E393" t="str">
            <v>MC CLAVE RE-2</v>
          </cell>
          <cell r="G393">
            <v>328.37280244088504</v>
          </cell>
          <cell r="H393">
            <v>386.31353413337314</v>
          </cell>
          <cell r="I393">
            <v>670.5311123621498</v>
          </cell>
          <cell r="J393">
            <v>487.7104794235041</v>
          </cell>
          <cell r="K393">
            <v>555.3299352592188</v>
          </cell>
          <cell r="L393">
            <v>294.5394565533856</v>
          </cell>
          <cell r="M393">
            <v>262.0326618258494</v>
          </cell>
          <cell r="N393">
            <v>137.79692669365448</v>
          </cell>
          <cell r="O393">
            <v>136.9480910450188</v>
          </cell>
          <cell r="P393">
            <v>522.9366597738635</v>
          </cell>
          <cell r="Q393">
            <v>570.2781647083473</v>
          </cell>
          <cell r="R393">
            <v>620.3640326763041</v>
          </cell>
          <cell r="S393">
            <v>849.6035604036939</v>
          </cell>
          <cell r="T393">
            <v>757.81742523123</v>
          </cell>
          <cell r="U393">
            <v>678.2156826031124</v>
          </cell>
          <cell r="V393">
            <v>286.7705996857394</v>
          </cell>
          <cell r="W393">
            <v>1919.2185733346155</v>
          </cell>
          <cell r="X393">
            <v>499.65507777023123</v>
          </cell>
          <cell r="Y393">
            <v>433.7448722704349</v>
          </cell>
          <cell r="Z393">
            <v>2530.4094847787433</v>
          </cell>
          <cell r="AA393">
            <v>537.7273685834036</v>
          </cell>
          <cell r="AB393">
            <v>1501.7540937190884</v>
          </cell>
          <cell r="AC393">
            <v>545.5231545904174</v>
          </cell>
          <cell r="AD393">
            <v>641.16051028794</v>
          </cell>
          <cell r="AE393">
            <v>695.3595729403255</v>
          </cell>
          <cell r="AF393">
            <v>1735.7388284904396</v>
          </cell>
          <cell r="AG393">
            <v>183.91201262588822</v>
          </cell>
          <cell r="AH393">
            <v>207.45909650332672</v>
          </cell>
          <cell r="AI393">
            <v>514.9370959187263</v>
          </cell>
          <cell r="AJ393">
            <v>382.7566871978762</v>
          </cell>
          <cell r="AK393">
            <v>478.24048802972794</v>
          </cell>
          <cell r="AL393">
            <v>2470.235736750671</v>
          </cell>
          <cell r="AM393">
            <v>3061.0997986014268</v>
          </cell>
          <cell r="AN393">
            <v>452.00372993571887</v>
          </cell>
          <cell r="AO393">
            <v>255.45748939409464</v>
          </cell>
          <cell r="AP393">
            <v>1470.3085448849529</v>
          </cell>
          <cell r="AQ393">
            <v>2694.401035918374</v>
          </cell>
          <cell r="AR393">
            <v>298.28092405214153</v>
          </cell>
          <cell r="AS393">
            <v>1123.5084238317068</v>
          </cell>
          <cell r="AT393">
            <v>782.3475059254545</v>
          </cell>
          <cell r="AU393">
            <v>281.7201753836168</v>
          </cell>
          <cell r="AV393">
            <v>143.67461712312618</v>
          </cell>
          <cell r="AW393">
            <v>126.51929739161957</v>
          </cell>
          <cell r="AX393">
            <v>139.42220092748923</v>
          </cell>
          <cell r="AY393">
            <v>91.82808737135562</v>
          </cell>
          <cell r="AZ393">
            <v>113.57453556482892</v>
          </cell>
          <cell r="BA393">
            <v>626.342726983319</v>
          </cell>
          <cell r="BB393">
            <v>375.8589611041059</v>
          </cell>
        </row>
        <row r="394">
          <cell r="E394" t="str">
            <v>ST VRAIN VALLEY RE 1J</v>
          </cell>
          <cell r="G394">
            <v>273.07618527007173</v>
          </cell>
          <cell r="H394">
            <v>347.5393151426273</v>
          </cell>
          <cell r="I394">
            <v>728.7914990618171</v>
          </cell>
          <cell r="J394">
            <v>552.2941029641228</v>
          </cell>
          <cell r="K394">
            <v>477.05043662757373</v>
          </cell>
          <cell r="L394">
            <v>256.85252453478375</v>
          </cell>
          <cell r="M394">
            <v>256.81357557071686</v>
          </cell>
          <cell r="N394">
            <v>128.44263291286464</v>
          </cell>
          <cell r="O394">
            <v>145.89700083069712</v>
          </cell>
          <cell r="P394">
            <v>537.728404217573</v>
          </cell>
          <cell r="Q394">
            <v>499.0752365659446</v>
          </cell>
          <cell r="R394">
            <v>535.0775588320134</v>
          </cell>
          <cell r="S394">
            <v>860.4973315495279</v>
          </cell>
          <cell r="T394">
            <v>785.5585926338193</v>
          </cell>
          <cell r="U394">
            <v>835.3153348411994</v>
          </cell>
          <cell r="V394">
            <v>313.1180865383332</v>
          </cell>
          <cell r="W394">
            <v>7681.155874093253</v>
          </cell>
          <cell r="X394">
            <v>1709.3357770939115</v>
          </cell>
          <cell r="Y394">
            <v>774.1038406937125</v>
          </cell>
          <cell r="Z394">
            <v>1816.481699994511</v>
          </cell>
          <cell r="AA394">
            <v>529.0768445667007</v>
          </cell>
          <cell r="AB394">
            <v>1492.2206816978673</v>
          </cell>
          <cell r="AC394">
            <v>383.42736543186146</v>
          </cell>
          <cell r="AD394">
            <v>1161.4016689527805</v>
          </cell>
          <cell r="AE394">
            <v>719.3644313922009</v>
          </cell>
          <cell r="AF394">
            <v>1450.9058847115211</v>
          </cell>
          <cell r="AG394">
            <v>271.3894675655111</v>
          </cell>
          <cell r="AH394">
            <v>249.20361927346596</v>
          </cell>
          <cell r="AI394">
            <v>444.9469714414163</v>
          </cell>
          <cell r="AJ394">
            <v>462.7314159305858</v>
          </cell>
          <cell r="AK394">
            <v>548.2888231354777</v>
          </cell>
          <cell r="AL394">
            <v>2580.195144837849</v>
          </cell>
          <cell r="AM394">
            <v>3035.8553046468396</v>
          </cell>
          <cell r="AN394">
            <v>473.23465169680605</v>
          </cell>
          <cell r="AO394">
            <v>379.03810458038</v>
          </cell>
          <cell r="AP394">
            <v>1316.8550744596566</v>
          </cell>
          <cell r="AQ394">
            <v>2876.751068483608</v>
          </cell>
          <cell r="AR394">
            <v>344.8653860144029</v>
          </cell>
          <cell r="AS394">
            <v>1010.2330006378556</v>
          </cell>
          <cell r="AT394">
            <v>590.0291510351939</v>
          </cell>
          <cell r="AU394">
            <v>278.6771311978847</v>
          </cell>
          <cell r="AV394">
            <v>128.14400790411375</v>
          </cell>
          <cell r="AW394">
            <v>128.31991198002018</v>
          </cell>
          <cell r="AX394">
            <v>139.9531180673261</v>
          </cell>
          <cell r="AY394">
            <v>143.76422540022875</v>
          </cell>
          <cell r="AZ394">
            <v>134.61553026840556</v>
          </cell>
          <cell r="BA394">
            <v>610.9692061233901</v>
          </cell>
          <cell r="BB394">
            <v>375.8589611041059</v>
          </cell>
        </row>
        <row r="395">
          <cell r="E395" t="str">
            <v>BOULDER VALLEY RE 2</v>
          </cell>
          <cell r="G395">
            <v>322.3452090999909</v>
          </cell>
          <cell r="H395">
            <v>344.6820035945077</v>
          </cell>
          <cell r="I395">
            <v>734.2470239976535</v>
          </cell>
          <cell r="J395">
            <v>448.28179482330256</v>
          </cell>
          <cell r="K395">
            <v>465.1973379417041</v>
          </cell>
          <cell r="L395">
            <v>261.87819529511535</v>
          </cell>
          <cell r="M395">
            <v>254.6703105806814</v>
          </cell>
          <cell r="N395">
            <v>127.36994570988867</v>
          </cell>
          <cell r="O395">
            <v>151.1682764578775</v>
          </cell>
          <cell r="P395">
            <v>559.4599626026454</v>
          </cell>
          <cell r="Q395">
            <v>506.11368693404415</v>
          </cell>
          <cell r="R395">
            <v>540.2252713873711</v>
          </cell>
          <cell r="S395">
            <v>994.0888090525623</v>
          </cell>
          <cell r="T395">
            <v>817.1785516837218</v>
          </cell>
          <cell r="U395">
            <v>843.5751135606562</v>
          </cell>
          <cell r="V395">
            <v>320.9661683606772</v>
          </cell>
          <cell r="W395">
            <v>12640.831980923112</v>
          </cell>
          <cell r="X395">
            <v>2743.670266716558</v>
          </cell>
          <cell r="Y395">
            <v>1259.2718252558834</v>
          </cell>
          <cell r="Z395">
            <v>1595.9917435689758</v>
          </cell>
          <cell r="AA395">
            <v>528.7508749457265</v>
          </cell>
          <cell r="AB395">
            <v>1521.6460660685823</v>
          </cell>
          <cell r="AC395">
            <v>432.00295010834105</v>
          </cell>
          <cell r="AD395">
            <v>1154.0788762959962</v>
          </cell>
          <cell r="AE395">
            <v>742.9411493124671</v>
          </cell>
          <cell r="AF395">
            <v>1629.8205383549507</v>
          </cell>
          <cell r="AG395">
            <v>212.1211950590616</v>
          </cell>
          <cell r="AH395">
            <v>180.44049105189893</v>
          </cell>
          <cell r="AI395">
            <v>441.91899016338925</v>
          </cell>
          <cell r="AJ395">
            <v>409.31314171449725</v>
          </cell>
          <cell r="AK395">
            <v>419.3483371748188</v>
          </cell>
          <cell r="AL395">
            <v>2520.734532086965</v>
          </cell>
          <cell r="AM395">
            <v>3057.431970340174</v>
          </cell>
          <cell r="AN395">
            <v>433.7025663341316</v>
          </cell>
          <cell r="AO395">
            <v>385.682840878479</v>
          </cell>
          <cell r="AP395">
            <v>1331.5499021004273</v>
          </cell>
          <cell r="AQ395">
            <v>2876.218070532971</v>
          </cell>
          <cell r="AR395">
            <v>347.31128959163084</v>
          </cell>
          <cell r="AS395">
            <v>955.024171140233</v>
          </cell>
          <cell r="AT395">
            <v>591.2235420291922</v>
          </cell>
          <cell r="AU395">
            <v>287.23955093623795</v>
          </cell>
          <cell r="AV395">
            <v>123.09585354305207</v>
          </cell>
          <cell r="AW395">
            <v>130.81605584785598</v>
          </cell>
          <cell r="AX395">
            <v>141.61776639791282</v>
          </cell>
          <cell r="AY395">
            <v>146.31325029605745</v>
          </cell>
          <cell r="AZ395">
            <v>159.84876932427696</v>
          </cell>
          <cell r="BA395">
            <v>599.6839031904619</v>
          </cell>
          <cell r="BB395">
            <v>344.66581463178863</v>
          </cell>
        </row>
        <row r="396">
          <cell r="E396" t="str">
            <v>BUENA VISTA R-31</v>
          </cell>
          <cell r="G396">
            <v>503.65970941024125</v>
          </cell>
          <cell r="H396">
            <v>326.91153089609975</v>
          </cell>
          <cell r="I396">
            <v>664.9077185154861</v>
          </cell>
          <cell r="J396">
            <v>444.1020111885865</v>
          </cell>
          <cell r="K396">
            <v>615.8379604128808</v>
          </cell>
          <cell r="L396">
            <v>254.63398519013288</v>
          </cell>
          <cell r="M396">
            <v>190.80789066368968</v>
          </cell>
          <cell r="N396">
            <v>158.22136243895912</v>
          </cell>
          <cell r="O396">
            <v>182.5857796976171</v>
          </cell>
          <cell r="P396">
            <v>573.3329809450731</v>
          </cell>
          <cell r="Q396">
            <v>660.8504717707086</v>
          </cell>
          <cell r="R396">
            <v>538.2334429111748</v>
          </cell>
          <cell r="S396">
            <v>1028.8834322868202</v>
          </cell>
          <cell r="T396">
            <v>918.1217931310204</v>
          </cell>
          <cell r="U396">
            <v>795.2883225685418</v>
          </cell>
          <cell r="V396">
            <v>313.8835106046031</v>
          </cell>
          <cell r="W396">
            <v>7111.170436111834</v>
          </cell>
          <cell r="X396">
            <v>761.0000604379542</v>
          </cell>
          <cell r="Y396">
            <v>514.5952763330919</v>
          </cell>
          <cell r="Z396">
            <v>1771.1567526987</v>
          </cell>
          <cell r="AA396">
            <v>610.5910048969878</v>
          </cell>
          <cell r="AB396">
            <v>1574.4230851776579</v>
          </cell>
          <cell r="AC396">
            <v>597.6345690037961</v>
          </cell>
          <cell r="AD396">
            <v>691.8614650839636</v>
          </cell>
          <cell r="AE396">
            <v>859.7931535143283</v>
          </cell>
          <cell r="AF396">
            <v>1597.1497564312137</v>
          </cell>
          <cell r="AG396">
            <v>234.31360510603736</v>
          </cell>
          <cell r="AH396">
            <v>230.7579802143165</v>
          </cell>
          <cell r="AI396">
            <v>494.9150486790349</v>
          </cell>
          <cell r="AJ396">
            <v>462.49070013329776</v>
          </cell>
          <cell r="AK396">
            <v>467.5642865213485</v>
          </cell>
          <cell r="AL396">
            <v>2479.074892257563</v>
          </cell>
          <cell r="AM396">
            <v>3186.9841724732228</v>
          </cell>
          <cell r="AN396">
            <v>366.16707776160916</v>
          </cell>
          <cell r="AO396">
            <v>384.7059077877823</v>
          </cell>
          <cell r="AP396">
            <v>1289.9568174413967</v>
          </cell>
          <cell r="AQ396">
            <v>2675.6008316821362</v>
          </cell>
          <cell r="AR396">
            <v>306.7974027136353</v>
          </cell>
          <cell r="AS396">
            <v>966.6900269533506</v>
          </cell>
          <cell r="AT396">
            <v>886.138584963956</v>
          </cell>
          <cell r="AU396">
            <v>335.2899159595784</v>
          </cell>
          <cell r="AV396">
            <v>292.9059713227932</v>
          </cell>
          <cell r="AW396">
            <v>194.29661784157997</v>
          </cell>
          <cell r="AX396">
            <v>206.4724653575703</v>
          </cell>
          <cell r="AY396">
            <v>115.59646200197506</v>
          </cell>
          <cell r="AZ396">
            <v>110.74422072344859</v>
          </cell>
          <cell r="BA396">
            <v>589.0361204982822</v>
          </cell>
          <cell r="BB396">
            <v>375.8589611041059</v>
          </cell>
        </row>
        <row r="397">
          <cell r="E397" t="str">
            <v>SALIDA R-32</v>
          </cell>
          <cell r="G397">
            <v>441.47441413555083</v>
          </cell>
          <cell r="H397">
            <v>324.1294117571388</v>
          </cell>
          <cell r="I397">
            <v>725.6264616944651</v>
          </cell>
          <cell r="J397">
            <v>583.7228606790072</v>
          </cell>
          <cell r="K397">
            <v>594.6495246930365</v>
          </cell>
          <cell r="L397">
            <v>238.51561770654695</v>
          </cell>
          <cell r="M397">
            <v>216.34368958240063</v>
          </cell>
          <cell r="N397">
            <v>178.3459071382696</v>
          </cell>
          <cell r="O397">
            <v>181.14975112144174</v>
          </cell>
          <cell r="P397">
            <v>538.5795096373539</v>
          </cell>
          <cell r="Q397">
            <v>566.5679738166359</v>
          </cell>
          <cell r="R397">
            <v>602.1012936608145</v>
          </cell>
          <cell r="S397">
            <v>949.8289817967261</v>
          </cell>
          <cell r="T397">
            <v>837.4363803829934</v>
          </cell>
          <cell r="U397">
            <v>709.20958648568</v>
          </cell>
          <cell r="V397">
            <v>309.2859959208365</v>
          </cell>
          <cell r="W397">
            <v>7606.228210884428</v>
          </cell>
          <cell r="X397">
            <v>929.0264737203659</v>
          </cell>
          <cell r="Y397">
            <v>738.0306137722273</v>
          </cell>
          <cell r="Z397">
            <v>1615.2876034571643</v>
          </cell>
          <cell r="AA397">
            <v>610.5910048969878</v>
          </cell>
          <cell r="AB397">
            <v>1574.4230851776579</v>
          </cell>
          <cell r="AC397">
            <v>663.0699676165816</v>
          </cell>
          <cell r="AD397">
            <v>691.8614650839636</v>
          </cell>
          <cell r="AE397">
            <v>705.3381976541733</v>
          </cell>
          <cell r="AF397">
            <v>1626.1545075199283</v>
          </cell>
          <cell r="AG397">
            <v>233.9439544781567</v>
          </cell>
          <cell r="AH397">
            <v>224.09397973331494</v>
          </cell>
          <cell r="AI397">
            <v>508.04450038527506</v>
          </cell>
          <cell r="AJ397">
            <v>452.0986552845126</v>
          </cell>
          <cell r="AK397">
            <v>419.29711950412934</v>
          </cell>
          <cell r="AL397">
            <v>2585.789780917182</v>
          </cell>
          <cell r="AM397">
            <v>3199.063416942578</v>
          </cell>
          <cell r="AN397">
            <v>442.2679722489465</v>
          </cell>
          <cell r="AO397">
            <v>363.35489017032563</v>
          </cell>
          <cell r="AP397">
            <v>1235.733825188337</v>
          </cell>
          <cell r="AQ397">
            <v>2675.6008316821362</v>
          </cell>
          <cell r="AR397">
            <v>276.34850316595526</v>
          </cell>
          <cell r="AS397">
            <v>974.093527677611</v>
          </cell>
          <cell r="AT397">
            <v>816.5653095635502</v>
          </cell>
          <cell r="AU397">
            <v>345.9026844180927</v>
          </cell>
          <cell r="AV397">
            <v>239.8061685472985</v>
          </cell>
          <cell r="AW397">
            <v>199.91294154421166</v>
          </cell>
          <cell r="AX397">
            <v>215.7734688720488</v>
          </cell>
          <cell r="AY397">
            <v>112.37167728142055</v>
          </cell>
          <cell r="AZ397">
            <v>122.68414869475112</v>
          </cell>
          <cell r="BA397">
            <v>593.3782089523146</v>
          </cell>
          <cell r="BB397">
            <v>375.8589611041059</v>
          </cell>
        </row>
        <row r="398">
          <cell r="E398" t="str">
            <v>KIT CARSON R-1</v>
          </cell>
          <cell r="G398">
            <v>472.4547463690285</v>
          </cell>
          <cell r="H398">
            <v>443.81066300523185</v>
          </cell>
          <cell r="I398">
            <v>607.5414162321914</v>
          </cell>
          <cell r="J398">
            <v>528.7024395643307</v>
          </cell>
          <cell r="K398">
            <v>690.0465327372426</v>
          </cell>
          <cell r="L398">
            <v>303.12491658035907</v>
          </cell>
          <cell r="M398">
            <v>307.1058043208532</v>
          </cell>
          <cell r="N398">
            <v>142.27097011644648</v>
          </cell>
          <cell r="O398">
            <v>156.4745771722817</v>
          </cell>
          <cell r="P398">
            <v>523.8648426020308</v>
          </cell>
          <cell r="Q398">
            <v>661.7780194936364</v>
          </cell>
          <cell r="R398">
            <v>627.7881206330256</v>
          </cell>
          <cell r="S398">
            <v>950.9809849314322</v>
          </cell>
          <cell r="T398">
            <v>848.5619181337839</v>
          </cell>
          <cell r="U398">
            <v>730.4414939099762</v>
          </cell>
          <cell r="V398">
            <v>335.1848441146406</v>
          </cell>
          <cell r="W398">
            <v>1395.2601284671896</v>
          </cell>
          <cell r="X398">
            <v>250.37437979669718</v>
          </cell>
          <cell r="Y398">
            <v>307.7033102683221</v>
          </cell>
          <cell r="Z398">
            <v>2536.1377684807635</v>
          </cell>
          <cell r="AA398">
            <v>467.1004593339734</v>
          </cell>
          <cell r="AB398">
            <v>1412.3637428694876</v>
          </cell>
          <cell r="AC398">
            <v>518.3280151511824</v>
          </cell>
          <cell r="AD398">
            <v>583.640395232666</v>
          </cell>
          <cell r="AE398">
            <v>801.0427011667881</v>
          </cell>
          <cell r="AF398">
            <v>1708.579466967508</v>
          </cell>
          <cell r="AG398">
            <v>210.51716369991692</v>
          </cell>
          <cell r="AH398">
            <v>226.59650419893296</v>
          </cell>
          <cell r="AI398">
            <v>490.27161868257207</v>
          </cell>
          <cell r="AJ398">
            <v>442.22753907133284</v>
          </cell>
          <cell r="AK398">
            <v>519.091406015024</v>
          </cell>
          <cell r="AL398">
            <v>2657.9156058609633</v>
          </cell>
          <cell r="AM398">
            <v>3005.2706292787634</v>
          </cell>
          <cell r="AN398">
            <v>413.9230619402813</v>
          </cell>
          <cell r="AO398">
            <v>394.33138092977464</v>
          </cell>
          <cell r="AP398">
            <v>1471.5111222996532</v>
          </cell>
          <cell r="AQ398">
            <v>2721.55365608725</v>
          </cell>
          <cell r="AR398">
            <v>313.370050250234</v>
          </cell>
          <cell r="AS398">
            <v>1066.6245874667018</v>
          </cell>
          <cell r="AT398">
            <v>751.2719352249727</v>
          </cell>
          <cell r="AU398">
            <v>300.07296285911485</v>
          </cell>
          <cell r="AV398">
            <v>174.58514438619406</v>
          </cell>
          <cell r="AW398">
            <v>137.97737182352392</v>
          </cell>
          <cell r="AX398">
            <v>164.8106982964871</v>
          </cell>
          <cell r="AY398">
            <v>93.2239730623652</v>
          </cell>
          <cell r="AZ398">
            <v>96.47215927526226</v>
          </cell>
          <cell r="BA398">
            <v>630.734505716921</v>
          </cell>
          <cell r="BB398">
            <v>375.8589611041059</v>
          </cell>
        </row>
        <row r="399">
          <cell r="E399" t="str">
            <v>CHEYENNE COUNTY RE-5</v>
          </cell>
          <cell r="G399">
            <v>356.6950034494963</v>
          </cell>
          <cell r="H399">
            <v>472.30858607728834</v>
          </cell>
          <cell r="I399">
            <v>597.796432759022</v>
          </cell>
          <cell r="J399">
            <v>475.0886764036453</v>
          </cell>
          <cell r="K399">
            <v>547.9891886247992</v>
          </cell>
          <cell r="L399">
            <v>296.28819329378194</v>
          </cell>
          <cell r="M399">
            <v>273.5356270170361</v>
          </cell>
          <cell r="N399">
            <v>155.87777409332676</v>
          </cell>
          <cell r="O399">
            <v>151.50101478650353</v>
          </cell>
          <cell r="P399">
            <v>556.0082572890896</v>
          </cell>
          <cell r="Q399">
            <v>735.1634128664631</v>
          </cell>
          <cell r="R399">
            <v>625.8738958636942</v>
          </cell>
          <cell r="S399">
            <v>818.0034651683965</v>
          </cell>
          <cell r="T399">
            <v>907.7206170486146</v>
          </cell>
          <cell r="U399">
            <v>710.3895691596783</v>
          </cell>
          <cell r="V399">
            <v>322.49867325526606</v>
          </cell>
          <cell r="W399">
            <v>2034.8212537139457</v>
          </cell>
          <cell r="X399">
            <v>392.4882059269889</v>
          </cell>
          <cell r="Y399">
            <v>466.7415280859297</v>
          </cell>
          <cell r="Z399">
            <v>2486.4095769419246</v>
          </cell>
          <cell r="AA399">
            <v>659.5529055863294</v>
          </cell>
          <cell r="AB399">
            <v>1477.470710567656</v>
          </cell>
          <cell r="AC399">
            <v>334.4254982348846</v>
          </cell>
          <cell r="AD399">
            <v>583.640395232666</v>
          </cell>
          <cell r="AE399">
            <v>798.6717185954142</v>
          </cell>
          <cell r="AF399">
            <v>1588.8730732594508</v>
          </cell>
          <cell r="AG399">
            <v>228.10966462677803</v>
          </cell>
          <cell r="AH399">
            <v>233.76723307505588</v>
          </cell>
          <cell r="AI399">
            <v>504.2726508742067</v>
          </cell>
          <cell r="AJ399">
            <v>467.82206745266996</v>
          </cell>
          <cell r="AK399">
            <v>538.7373827886224</v>
          </cell>
          <cell r="AL399">
            <v>2480.0898574813195</v>
          </cell>
          <cell r="AM399">
            <v>3203.216699473284</v>
          </cell>
          <cell r="AN399">
            <v>290.04847284850723</v>
          </cell>
          <cell r="AO399">
            <v>323.85417203832</v>
          </cell>
          <cell r="AP399">
            <v>1472.0496318072833</v>
          </cell>
          <cell r="AQ399">
            <v>2721.55365608725</v>
          </cell>
          <cell r="AR399">
            <v>272.84201519904354</v>
          </cell>
          <cell r="AS399">
            <v>1038.8127307189636</v>
          </cell>
          <cell r="AT399">
            <v>742.413535352818</v>
          </cell>
          <cell r="AU399">
            <v>310.33833003946205</v>
          </cell>
          <cell r="AV399">
            <v>160.13762798718548</v>
          </cell>
          <cell r="AW399">
            <v>155.30443500287953</v>
          </cell>
          <cell r="AX399">
            <v>173.5439691171651</v>
          </cell>
          <cell r="AY399">
            <v>84.78686455367108</v>
          </cell>
          <cell r="AZ399">
            <v>89.69139103142396</v>
          </cell>
          <cell r="BA399">
            <v>646.5693355467853</v>
          </cell>
          <cell r="BB399">
            <v>375.8589611041059</v>
          </cell>
        </row>
        <row r="400">
          <cell r="E400" t="str">
            <v>CLEAR CREEK RE-1</v>
          </cell>
          <cell r="G400">
            <v>404.8408732407377</v>
          </cell>
          <cell r="H400">
            <v>393.98315986780347</v>
          </cell>
          <cell r="I400">
            <v>795.6320908329176</v>
          </cell>
          <cell r="J400">
            <v>504.0658302558599</v>
          </cell>
          <cell r="K400">
            <v>573.4774380748279</v>
          </cell>
          <cell r="L400">
            <v>305.9433670743284</v>
          </cell>
          <cell r="M400">
            <v>243.27776833418284</v>
          </cell>
          <cell r="N400">
            <v>186.227826151441</v>
          </cell>
          <cell r="O400">
            <v>178.36525668715043</v>
          </cell>
          <cell r="P400">
            <v>592.8232950580567</v>
          </cell>
          <cell r="Q400">
            <v>621.8389057769838</v>
          </cell>
          <cell r="R400">
            <v>603.1101418500554</v>
          </cell>
          <cell r="S400">
            <v>849.2505846455267</v>
          </cell>
          <cell r="T400">
            <v>957.8554111142986</v>
          </cell>
          <cell r="U400">
            <v>1023.9449651418133</v>
          </cell>
          <cell r="V400">
            <v>319.1818356347611</v>
          </cell>
          <cell r="W400">
            <v>9227.341724166788</v>
          </cell>
          <cell r="X400">
            <v>1711.725313870251</v>
          </cell>
          <cell r="Y400">
            <v>1006.5312261897332</v>
          </cell>
          <cell r="Z400">
            <v>1607.5589546367949</v>
          </cell>
          <cell r="AA400">
            <v>863.2287851426419</v>
          </cell>
          <cell r="AB400">
            <v>1583.9977182098</v>
          </cell>
          <cell r="AC400">
            <v>670.1243648551044</v>
          </cell>
          <cell r="AD400">
            <v>934.9350593038345</v>
          </cell>
          <cell r="AE400">
            <v>734.5719967973688</v>
          </cell>
          <cell r="AF400">
            <v>1443.106996571998</v>
          </cell>
          <cell r="AG400">
            <v>233.48642824881503</v>
          </cell>
          <cell r="AH400">
            <v>205.64655503630883</v>
          </cell>
          <cell r="AI400">
            <v>469.03079941000146</v>
          </cell>
          <cell r="AJ400">
            <v>434.8811411519216</v>
          </cell>
          <cell r="AK400">
            <v>526.267342762994</v>
          </cell>
          <cell r="AL400">
            <v>2602.285232967373</v>
          </cell>
          <cell r="AM400">
            <v>3071.2631662974404</v>
          </cell>
          <cell r="AN400">
            <v>427.79613934193117</v>
          </cell>
          <cell r="AO400">
            <v>427.0374017922506</v>
          </cell>
          <cell r="AP400">
            <v>1668.258710846564</v>
          </cell>
          <cell r="AQ400">
            <v>2657.845528989298</v>
          </cell>
          <cell r="AR400">
            <v>340.391172153621</v>
          </cell>
          <cell r="AS400">
            <v>1052.496181252163</v>
          </cell>
          <cell r="AT400">
            <v>719.122910969851</v>
          </cell>
          <cell r="AU400">
            <v>303.000613336478</v>
          </cell>
          <cell r="AV400">
            <v>175.86680422319836</v>
          </cell>
          <cell r="AW400">
            <v>154.4505793384112</v>
          </cell>
          <cell r="AX400">
            <v>168.7773070312432</v>
          </cell>
          <cell r="AY400">
            <v>132.71888347636502</v>
          </cell>
          <cell r="AZ400">
            <v>132.43253612630332</v>
          </cell>
          <cell r="BA400">
            <v>621.4515222652935</v>
          </cell>
          <cell r="BB400">
            <v>375.8589611041059</v>
          </cell>
        </row>
        <row r="401">
          <cell r="E401" t="str">
            <v>NORTH CONEJOS RE-1J</v>
          </cell>
          <cell r="G401">
            <v>342.48710486024584</v>
          </cell>
          <cell r="H401">
            <v>354.9081712404181</v>
          </cell>
          <cell r="I401">
            <v>678.9421605259888</v>
          </cell>
          <cell r="J401">
            <v>461.02209686373135</v>
          </cell>
          <cell r="K401">
            <v>514.7024176945484</v>
          </cell>
          <cell r="L401">
            <v>297.2389958700609</v>
          </cell>
          <cell r="M401">
            <v>275.75912117782156</v>
          </cell>
          <cell r="N401">
            <v>132.6867431507262</v>
          </cell>
          <cell r="O401">
            <v>154.81088552915168</v>
          </cell>
          <cell r="P401">
            <v>526.3614185000547</v>
          </cell>
          <cell r="Q401">
            <v>563.0760294479664</v>
          </cell>
          <cell r="R401">
            <v>592.892320446205</v>
          </cell>
          <cell r="S401">
            <v>848.3779922133197</v>
          </cell>
          <cell r="T401">
            <v>822.2026881923975</v>
          </cell>
          <cell r="U401">
            <v>809.1921184153833</v>
          </cell>
          <cell r="V401">
            <v>325.2952875926352</v>
          </cell>
          <cell r="W401">
            <v>2661.0024391019815</v>
          </cell>
          <cell r="X401">
            <v>515.3897777923818</v>
          </cell>
          <cell r="Y401">
            <v>249.95849809944602</v>
          </cell>
          <cell r="Z401">
            <v>1590.0430826456936</v>
          </cell>
          <cell r="AA401">
            <v>545.8469394281442</v>
          </cell>
          <cell r="AB401">
            <v>1493.5971147802113</v>
          </cell>
          <cell r="AC401">
            <v>337.1783137266504</v>
          </cell>
          <cell r="AD401">
            <v>381.54269368710806</v>
          </cell>
          <cell r="AE401">
            <v>787.9066257976635</v>
          </cell>
          <cell r="AF401">
            <v>1649.0450177122884</v>
          </cell>
          <cell r="AG401">
            <v>290.03151227958637</v>
          </cell>
          <cell r="AH401">
            <v>252.36955519329695</v>
          </cell>
          <cell r="AI401">
            <v>517.0584330915407</v>
          </cell>
          <cell r="AJ401">
            <v>580.0734895159926</v>
          </cell>
          <cell r="AK401">
            <v>602.8191795970071</v>
          </cell>
          <cell r="AL401">
            <v>2528.7553561060195</v>
          </cell>
          <cell r="AM401">
            <v>3208.468630193519</v>
          </cell>
          <cell r="AN401">
            <v>407.49225623075574</v>
          </cell>
          <cell r="AO401">
            <v>400.1049648125262</v>
          </cell>
          <cell r="AP401">
            <v>1339.9247736434343</v>
          </cell>
          <cell r="AQ401">
            <v>2702.7555285332423</v>
          </cell>
          <cell r="AR401">
            <v>286.5836329128423</v>
          </cell>
          <cell r="AS401">
            <v>1077.0223146704163</v>
          </cell>
          <cell r="AT401">
            <v>644.9711367591179</v>
          </cell>
          <cell r="AU401">
            <v>296.0199479471659</v>
          </cell>
          <cell r="AV401">
            <v>138.07078905441037</v>
          </cell>
          <cell r="AW401">
            <v>143.004887396041</v>
          </cell>
          <cell r="AX401">
            <v>137.12496816672933</v>
          </cell>
          <cell r="AY401">
            <v>92.45839368839624</v>
          </cell>
          <cell r="AZ401">
            <v>104.70710647056264</v>
          </cell>
          <cell r="BA401">
            <v>603.9847211689432</v>
          </cell>
          <cell r="BB401">
            <v>375.8589611041059</v>
          </cell>
        </row>
        <row r="402">
          <cell r="E402" t="str">
            <v>SANFORD 6J</v>
          </cell>
          <cell r="G402">
            <v>337.35803475029246</v>
          </cell>
          <cell r="H402">
            <v>338.7668674071674</v>
          </cell>
          <cell r="I402">
            <v>689.6866294835879</v>
          </cell>
          <cell r="J402">
            <v>460.9015261819647</v>
          </cell>
          <cell r="K402">
            <v>511.3345027575995</v>
          </cell>
          <cell r="L402">
            <v>294.29603551491175</v>
          </cell>
          <cell r="M402">
            <v>255.24910674109145</v>
          </cell>
          <cell r="N402">
            <v>129.8534497776483</v>
          </cell>
          <cell r="O402">
            <v>151.43096461205596</v>
          </cell>
          <cell r="P402">
            <v>536.3477220921507</v>
          </cell>
          <cell r="Q402">
            <v>554.346168526287</v>
          </cell>
          <cell r="R402">
            <v>569.7664158005259</v>
          </cell>
          <cell r="S402">
            <v>795.6467467614732</v>
          </cell>
          <cell r="T402">
            <v>798.2860692712628</v>
          </cell>
          <cell r="U402">
            <v>806.9321515990815</v>
          </cell>
          <cell r="V402">
            <v>316.19966394799326</v>
          </cell>
          <cell r="W402">
            <v>3261.4941399612785</v>
          </cell>
          <cell r="X402">
            <v>642.7104906344953</v>
          </cell>
          <cell r="Y402">
            <v>307.8056312186045</v>
          </cell>
          <cell r="Z402">
            <v>1545.7297640738414</v>
          </cell>
          <cell r="AA402">
            <v>535.1440582628865</v>
          </cell>
          <cell r="AB402">
            <v>1464.3108968433446</v>
          </cell>
          <cell r="AC402">
            <v>270.0609676190185</v>
          </cell>
          <cell r="AD402">
            <v>381.54269368710806</v>
          </cell>
          <cell r="AE402">
            <v>757.8325837081202</v>
          </cell>
          <cell r="AF402">
            <v>1650.4961641160353</v>
          </cell>
          <cell r="AG402">
            <v>281.51904097293885</v>
          </cell>
          <cell r="AH402">
            <v>234.30068572190143</v>
          </cell>
          <cell r="AI402">
            <v>462.1609574930904</v>
          </cell>
          <cell r="AJ402">
            <v>507.030000226437</v>
          </cell>
          <cell r="AK402">
            <v>578.7505327780208</v>
          </cell>
          <cell r="AL402">
            <v>2521.6821719338386</v>
          </cell>
          <cell r="AM402">
            <v>3170.5711532706096</v>
          </cell>
          <cell r="AN402">
            <v>378.86559614874506</v>
          </cell>
          <cell r="AO402">
            <v>394.21958187107606</v>
          </cell>
          <cell r="AP402">
            <v>1372.533705642043</v>
          </cell>
          <cell r="AQ402">
            <v>2702.7555285332423</v>
          </cell>
          <cell r="AR402">
            <v>287.6551047812024</v>
          </cell>
          <cell r="AS402">
            <v>1062.2973213891162</v>
          </cell>
          <cell r="AT402">
            <v>639.0987143719592</v>
          </cell>
          <cell r="AU402">
            <v>286.31314752779247</v>
          </cell>
          <cell r="AV402">
            <v>131.85477808743144</v>
          </cell>
          <cell r="AW402">
            <v>136.36192387679873</v>
          </cell>
          <cell r="AX402">
            <v>133.2349478573583</v>
          </cell>
          <cell r="AY402">
            <v>98.36011601594683</v>
          </cell>
          <cell r="AZ402">
            <v>106.76689004657175</v>
          </cell>
          <cell r="BA402">
            <v>610.5011120454292</v>
          </cell>
          <cell r="BB402">
            <v>375.8589611041059</v>
          </cell>
        </row>
        <row r="403">
          <cell r="E403" t="str">
            <v>SOUTH CONEJOS RE-10</v>
          </cell>
          <cell r="G403">
            <v>549.9149365697098</v>
          </cell>
          <cell r="H403">
            <v>395.3867515054799</v>
          </cell>
          <cell r="I403">
            <v>722.7321183124766</v>
          </cell>
          <cell r="J403">
            <v>480.67511799235245</v>
          </cell>
          <cell r="K403">
            <v>573.4283907699191</v>
          </cell>
          <cell r="L403">
            <v>304.4379296618872</v>
          </cell>
          <cell r="M403">
            <v>257.2204520795203</v>
          </cell>
          <cell r="N403">
            <v>137.51383556411818</v>
          </cell>
          <cell r="O403">
            <v>160.74763781358408</v>
          </cell>
          <cell r="P403">
            <v>525.3400919963177</v>
          </cell>
          <cell r="Q403">
            <v>600.3961848881222</v>
          </cell>
          <cell r="R403">
            <v>596.8759773985922</v>
          </cell>
          <cell r="S403">
            <v>905.7144616712824</v>
          </cell>
          <cell r="T403">
            <v>824.9966780175529</v>
          </cell>
          <cell r="U403">
            <v>805.2294137142378</v>
          </cell>
          <cell r="V403">
            <v>320.2852391588652</v>
          </cell>
          <cell r="W403">
            <v>2927.5308410876596</v>
          </cell>
          <cell r="X403">
            <v>518.1356525770627</v>
          </cell>
          <cell r="Y403">
            <v>323.53727342303205</v>
          </cell>
          <cell r="Z403">
            <v>1607.5589546367949</v>
          </cell>
          <cell r="AA403">
            <v>556.5498205934019</v>
          </cell>
          <cell r="AB403">
            <v>1522.8833327170785</v>
          </cell>
          <cell r="AC403">
            <v>318.31186050028316</v>
          </cell>
          <cell r="AD403">
            <v>381.54269368710806</v>
          </cell>
          <cell r="AE403">
            <v>739.1642156724535</v>
          </cell>
          <cell r="AF403">
            <v>1615.7646422840526</v>
          </cell>
          <cell r="AG403">
            <v>282.0147961987682</v>
          </cell>
          <cell r="AH403">
            <v>236.4113096684548</v>
          </cell>
          <cell r="AI403">
            <v>477.7296820410966</v>
          </cell>
          <cell r="AJ403">
            <v>546.0587479181878</v>
          </cell>
          <cell r="AK403">
            <v>582.7508285409959</v>
          </cell>
          <cell r="AL403">
            <v>2528.7553561060195</v>
          </cell>
          <cell r="AM403">
            <v>3178.9620788180177</v>
          </cell>
          <cell r="AN403">
            <v>389.3559064629985</v>
          </cell>
          <cell r="AO403">
            <v>396.23728591760045</v>
          </cell>
          <cell r="AP403">
            <v>1372.533705642043</v>
          </cell>
          <cell r="AQ403">
            <v>2702.7555285332423</v>
          </cell>
          <cell r="AR403">
            <v>287.3093424039338</v>
          </cell>
          <cell r="AS403">
            <v>1060.9015206746049</v>
          </cell>
          <cell r="AT403">
            <v>654.0286017969398</v>
          </cell>
          <cell r="AU403">
            <v>282.91406443356976</v>
          </cell>
          <cell r="AV403">
            <v>131.6664141187351</v>
          </cell>
          <cell r="AW403">
            <v>142.9394642704727</v>
          </cell>
          <cell r="AX403">
            <v>133.22092976615338</v>
          </cell>
          <cell r="AY403">
            <v>99.65237105039651</v>
          </cell>
          <cell r="AZ403">
            <v>93.57673917400739</v>
          </cell>
          <cell r="BA403">
            <v>618.5542851036219</v>
          </cell>
          <cell r="BB403">
            <v>375.8589611041059</v>
          </cell>
        </row>
        <row r="404">
          <cell r="E404" t="str">
            <v>CENTENNIAL R-1</v>
          </cell>
          <cell r="G404">
            <v>407.01230438217596</v>
          </cell>
          <cell r="H404">
            <v>341.77456377360915</v>
          </cell>
          <cell r="I404">
            <v>720.2750498299254</v>
          </cell>
          <cell r="J404">
            <v>476.0708863478241</v>
          </cell>
          <cell r="K404">
            <v>539.8473360102295</v>
          </cell>
          <cell r="L404">
            <v>308.6486267854082</v>
          </cell>
          <cell r="M404">
            <v>245.35226546357543</v>
          </cell>
          <cell r="N404">
            <v>133.80606892774463</v>
          </cell>
          <cell r="O404">
            <v>148.8391081574955</v>
          </cell>
          <cell r="P404">
            <v>551.440658202932</v>
          </cell>
          <cell r="Q404">
            <v>551.87290779127</v>
          </cell>
          <cell r="R404">
            <v>570.8269997943431</v>
          </cell>
          <cell r="S404">
            <v>832.0146007556493</v>
          </cell>
          <cell r="T404">
            <v>834.2519151678737</v>
          </cell>
          <cell r="U404">
            <v>797.4778556364294</v>
          </cell>
          <cell r="V404">
            <v>335.7627102131898</v>
          </cell>
          <cell r="W404">
            <v>2567.878057685299</v>
          </cell>
          <cell r="X404">
            <v>447.9330844407009</v>
          </cell>
          <cell r="Y404">
            <v>261.61829893939495</v>
          </cell>
          <cell r="Z404">
            <v>1710.0197797984906</v>
          </cell>
          <cell r="AA404">
            <v>1252.9030950456254</v>
          </cell>
          <cell r="AB404">
            <v>1522.8833327170785</v>
          </cell>
          <cell r="AC404">
            <v>318.31186050028316</v>
          </cell>
          <cell r="AD404">
            <v>639.6059125837435</v>
          </cell>
          <cell r="AE404">
            <v>773.3396416486205</v>
          </cell>
          <cell r="AF404">
            <v>1674.117568929392</v>
          </cell>
          <cell r="AG404">
            <v>255.37891504733045</v>
          </cell>
          <cell r="AH404">
            <v>225.77247931856186</v>
          </cell>
          <cell r="AI404">
            <v>477.9397154245436</v>
          </cell>
          <cell r="AJ404">
            <v>509.27897353256054</v>
          </cell>
          <cell r="AK404">
            <v>544.6121260609859</v>
          </cell>
          <cell r="AL404">
            <v>2481.9501463996758</v>
          </cell>
          <cell r="AM404">
            <v>3275.5312928044705</v>
          </cell>
          <cell r="AN404">
            <v>368.42837712389456</v>
          </cell>
          <cell r="AO404">
            <v>399.52812532034596</v>
          </cell>
          <cell r="AP404">
            <v>1366.708875612115</v>
          </cell>
          <cell r="AQ404">
            <v>2675.6008316821362</v>
          </cell>
          <cell r="AR404">
            <v>279.0194960455346</v>
          </cell>
          <cell r="AS404">
            <v>1052.471886891184</v>
          </cell>
          <cell r="AT404">
            <v>652.2370153059422</v>
          </cell>
          <cell r="AU404">
            <v>294.534977777746</v>
          </cell>
          <cell r="AV404">
            <v>153.57314367811836</v>
          </cell>
          <cell r="AW404">
            <v>152.82338877940518</v>
          </cell>
          <cell r="AX404">
            <v>139.11904164063213</v>
          </cell>
          <cell r="AY404">
            <v>113.05427498031507</v>
          </cell>
          <cell r="AZ404">
            <v>113.42385552887615</v>
          </cell>
          <cell r="BA404">
            <v>617.6213551431372</v>
          </cell>
          <cell r="BB404">
            <v>375.8589611041059</v>
          </cell>
        </row>
        <row r="405">
          <cell r="E405" t="str">
            <v>SIERRA GRANDE R-30</v>
          </cell>
          <cell r="G405">
            <v>378.4093148638976</v>
          </cell>
          <cell r="H405">
            <v>289.19000563361186</v>
          </cell>
          <cell r="I405">
            <v>739.2652740340505</v>
          </cell>
          <cell r="J405">
            <v>485.9702840165035</v>
          </cell>
          <cell r="K405">
            <v>525.1821918430225</v>
          </cell>
          <cell r="L405">
            <v>292.122772483417</v>
          </cell>
          <cell r="M405">
            <v>235.6445358028267</v>
          </cell>
          <cell r="N405">
            <v>121.48182573703131</v>
          </cell>
          <cell r="O405">
            <v>140.69577537796434</v>
          </cell>
          <cell r="P405">
            <v>556.1122812848405</v>
          </cell>
          <cell r="Q405">
            <v>521.3363819162131</v>
          </cell>
          <cell r="R405">
            <v>504.65690574105645</v>
          </cell>
          <cell r="S405">
            <v>868.4718568327547</v>
          </cell>
          <cell r="T405">
            <v>844.8657548280047</v>
          </cell>
          <cell r="U405">
            <v>775.7526094166508</v>
          </cell>
          <cell r="V405">
            <v>314.8427758305139</v>
          </cell>
          <cell r="W405">
            <v>4229.131390543817</v>
          </cell>
          <cell r="X405">
            <v>809.8825024961129</v>
          </cell>
          <cell r="Y405">
            <v>391.77528258141393</v>
          </cell>
          <cell r="Z405">
            <v>1906.1385064256224</v>
          </cell>
          <cell r="AA405">
            <v>1216.761659611617</v>
          </cell>
          <cell r="AB405">
            <v>1572.0031928309631</v>
          </cell>
          <cell r="AC405">
            <v>409.142365942813</v>
          </cell>
          <cell r="AD405">
            <v>639.6059125837435</v>
          </cell>
          <cell r="AE405">
            <v>719.5308161340516</v>
          </cell>
          <cell r="AF405">
            <v>1625.432766380142</v>
          </cell>
          <cell r="AG405">
            <v>279.4558746777909</v>
          </cell>
          <cell r="AH405">
            <v>248.16080676518496</v>
          </cell>
          <cell r="AI405">
            <v>510.2235967385373</v>
          </cell>
          <cell r="AJ405">
            <v>557.4118165995516</v>
          </cell>
          <cell r="AK405">
            <v>587.5928977820472</v>
          </cell>
          <cell r="AL405">
            <v>2416.2164771216726</v>
          </cell>
          <cell r="AM405">
            <v>3140.234730137664</v>
          </cell>
          <cell r="AN405">
            <v>383.30828775788166</v>
          </cell>
          <cell r="AO405">
            <v>391.84562154175467</v>
          </cell>
          <cell r="AP405">
            <v>1370.407346502582</v>
          </cell>
          <cell r="AQ405">
            <v>2675.6008316821362</v>
          </cell>
          <cell r="AR405">
            <v>344.0529328580973</v>
          </cell>
          <cell r="AS405">
            <v>1066.385829511497</v>
          </cell>
          <cell r="AT405">
            <v>612.4239821726633</v>
          </cell>
          <cell r="AU405">
            <v>273.9701844682103</v>
          </cell>
          <cell r="AV405">
            <v>124.03767338653373</v>
          </cell>
          <cell r="AW405">
            <v>128.4306280386742</v>
          </cell>
          <cell r="AX405">
            <v>128.4407606652686</v>
          </cell>
          <cell r="AY405">
            <v>95.10886908287935</v>
          </cell>
          <cell r="AZ405">
            <v>102.81491876985973</v>
          </cell>
          <cell r="BA405">
            <v>619.7304936568278</v>
          </cell>
          <cell r="BB405">
            <v>375.8589611041059</v>
          </cell>
        </row>
        <row r="406">
          <cell r="E406" t="str">
            <v>CROWLEY COUNTY RE-1-J</v>
          </cell>
          <cell r="G406">
            <v>316.07426571738364</v>
          </cell>
          <cell r="H406">
            <v>400.3243863737233</v>
          </cell>
          <cell r="I406">
            <v>688.2082238712054</v>
          </cell>
          <cell r="J406">
            <v>494.4603659414642</v>
          </cell>
          <cell r="K406">
            <v>575.4393302711098</v>
          </cell>
          <cell r="L406">
            <v>306.61119269338195</v>
          </cell>
          <cell r="M406">
            <v>300.83073703719276</v>
          </cell>
          <cell r="N406">
            <v>140.498704302834</v>
          </cell>
          <cell r="O406">
            <v>160.0471360691081</v>
          </cell>
          <cell r="P406">
            <v>529.9076910824753</v>
          </cell>
          <cell r="Q406">
            <v>577.0983685534052</v>
          </cell>
          <cell r="R406">
            <v>585.4682324894833</v>
          </cell>
          <cell r="S406">
            <v>814.311818630654</v>
          </cell>
          <cell r="T406">
            <v>803.7345266165212</v>
          </cell>
          <cell r="U406">
            <v>821.0287651275493</v>
          </cell>
          <cell r="V406">
            <v>337.70450583419824</v>
          </cell>
          <cell r="W406">
            <v>1856.6004547958114</v>
          </cell>
          <cell r="X406">
            <v>409.76373418128543</v>
          </cell>
          <cell r="Y406">
            <v>417.6383758290043</v>
          </cell>
          <cell r="Z406">
            <v>1716.946626902113</v>
          </cell>
          <cell r="AA406">
            <v>631.4628745882483</v>
          </cell>
          <cell r="AB406">
            <v>1536.5695389903622</v>
          </cell>
          <cell r="AC406">
            <v>418.39285428698986</v>
          </cell>
          <cell r="AD406">
            <v>496.58292379765646</v>
          </cell>
          <cell r="AE406">
            <v>737.0594486880401</v>
          </cell>
          <cell r="AF406">
            <v>1751.8334171488732</v>
          </cell>
          <cell r="AG406">
            <v>193.27665439379584</v>
          </cell>
          <cell r="AH406">
            <v>201.18781730826464</v>
          </cell>
          <cell r="AI406">
            <v>450.6616297493683</v>
          </cell>
          <cell r="AJ406">
            <v>439.1481453902289</v>
          </cell>
          <cell r="AK406">
            <v>425.6590858847673</v>
          </cell>
          <cell r="AL406">
            <v>2636.577267541059</v>
          </cell>
          <cell r="AM406">
            <v>3138.2061547306075</v>
          </cell>
          <cell r="AN406">
            <v>384.77894224162526</v>
          </cell>
          <cell r="AO406">
            <v>302.74411988360663</v>
          </cell>
          <cell r="AP406">
            <v>1399.2018277668806</v>
          </cell>
          <cell r="AQ406">
            <v>2675.6008316821362</v>
          </cell>
          <cell r="AR406">
            <v>252.03434051060455</v>
          </cell>
          <cell r="AS406">
            <v>1011.7976233361688</v>
          </cell>
          <cell r="AT406">
            <v>673.7360531979128</v>
          </cell>
          <cell r="AU406">
            <v>288.1387071856115</v>
          </cell>
          <cell r="AV406">
            <v>199.9012617789809</v>
          </cell>
          <cell r="AW406">
            <v>149.02381494832366</v>
          </cell>
          <cell r="AX406">
            <v>157.1638295441916</v>
          </cell>
          <cell r="AY406">
            <v>90.19610516482727</v>
          </cell>
          <cell r="AZ406">
            <v>87.13800750620975</v>
          </cell>
          <cell r="BA406">
            <v>610.6010300388697</v>
          </cell>
          <cell r="BB406">
            <v>375.8589611041059</v>
          </cell>
        </row>
        <row r="407">
          <cell r="E407" t="str">
            <v>CUSTER COUNTY SCHOOL DISTRICT C-1</v>
          </cell>
          <cell r="G407">
            <v>361.2250580721559</v>
          </cell>
          <cell r="H407">
            <v>334.7816697216263</v>
          </cell>
          <cell r="I407">
            <v>666.8025764130448</v>
          </cell>
          <cell r="J407">
            <v>622.9887127089805</v>
          </cell>
          <cell r="K407">
            <v>590.8728822151922</v>
          </cell>
          <cell r="L407">
            <v>310.77661350374683</v>
          </cell>
          <cell r="M407">
            <v>237.12877546170097</v>
          </cell>
          <cell r="N407">
            <v>119.464707409696</v>
          </cell>
          <cell r="O407">
            <v>137.36839209170427</v>
          </cell>
          <cell r="P407">
            <v>534.8441025172035</v>
          </cell>
          <cell r="Q407">
            <v>764.4084469540652</v>
          </cell>
          <cell r="R407">
            <v>608.0509111871071</v>
          </cell>
          <cell r="S407">
            <v>1011.2740322313082</v>
          </cell>
          <cell r="T407">
            <v>933.5971500215553</v>
          </cell>
          <cell r="U407">
            <v>606.4470953748619</v>
          </cell>
          <cell r="V407">
            <v>334.52013867703704</v>
          </cell>
          <cell r="W407">
            <v>6465.186939732894</v>
          </cell>
          <cell r="X407">
            <v>947.7388332439315</v>
          </cell>
          <cell r="Y407">
            <v>767.7903329008974</v>
          </cell>
          <cell r="Z407">
            <v>1728.7845815815062</v>
          </cell>
          <cell r="AA407">
            <v>1251.6372787676403</v>
          </cell>
          <cell r="AB407">
            <v>1543.9334022757025</v>
          </cell>
          <cell r="AC407">
            <v>611.5260550765056</v>
          </cell>
          <cell r="AD407">
            <v>599.6305430472596</v>
          </cell>
          <cell r="AE407">
            <v>765.0952776899103</v>
          </cell>
          <cell r="AF407">
            <v>1699.1791363814991</v>
          </cell>
          <cell r="AG407">
            <v>228.5566758679723</v>
          </cell>
          <cell r="AH407">
            <v>244.50276150999886</v>
          </cell>
          <cell r="AI407">
            <v>502.1677378235277</v>
          </cell>
          <cell r="AJ407">
            <v>528.4186384521208</v>
          </cell>
          <cell r="AK407">
            <v>485.59958532022563</v>
          </cell>
          <cell r="AL407">
            <v>2628.809592624577</v>
          </cell>
          <cell r="AM407">
            <v>3082.7891629284954</v>
          </cell>
          <cell r="AN407">
            <v>384.73967925227777</v>
          </cell>
          <cell r="AO407">
            <v>371.40393226662945</v>
          </cell>
          <cell r="AP407">
            <v>1291.597100711158</v>
          </cell>
          <cell r="AQ407">
            <v>2675.6008316821362</v>
          </cell>
          <cell r="AR407">
            <v>308.5471636158892</v>
          </cell>
          <cell r="AS407">
            <v>1028.761352117136</v>
          </cell>
          <cell r="AT407">
            <v>778.6433955041028</v>
          </cell>
          <cell r="AU407">
            <v>297.9681198208079</v>
          </cell>
          <cell r="AV407">
            <v>160.94759305257975</v>
          </cell>
          <cell r="AW407">
            <v>149.84412029198762</v>
          </cell>
          <cell r="AX407">
            <v>141.07806988652257</v>
          </cell>
          <cell r="AY407">
            <v>107.86669155802069</v>
          </cell>
          <cell r="AZ407">
            <v>99.0826611326826</v>
          </cell>
          <cell r="BA407">
            <v>604.7199872728403</v>
          </cell>
          <cell r="BB407">
            <v>375.8589611041059</v>
          </cell>
        </row>
        <row r="408">
          <cell r="E408" t="str">
            <v>DELTA COUNTY 50(J)</v>
          </cell>
          <cell r="G408">
            <v>322.045701356344</v>
          </cell>
          <cell r="H408">
            <v>321.07158711792056</v>
          </cell>
          <cell r="I408">
            <v>759.9421299931472</v>
          </cell>
          <cell r="J408">
            <v>506.23610252773176</v>
          </cell>
          <cell r="K408">
            <v>513.7541697996804</v>
          </cell>
          <cell r="L408">
            <v>281.25645732594336</v>
          </cell>
          <cell r="M408">
            <v>290.61297907667677</v>
          </cell>
          <cell r="N408">
            <v>124.89810128563964</v>
          </cell>
          <cell r="O408">
            <v>149.45204718391165</v>
          </cell>
          <cell r="P408">
            <v>579.7635552278631</v>
          </cell>
          <cell r="Q408">
            <v>519.1539166857946</v>
          </cell>
          <cell r="R408">
            <v>545.8903419884932</v>
          </cell>
          <cell r="S408">
            <v>878.627863196498</v>
          </cell>
          <cell r="T408">
            <v>967.5707469270153</v>
          </cell>
          <cell r="U408">
            <v>775.4526138215665</v>
          </cell>
          <cell r="V408">
            <v>337.5221915083833</v>
          </cell>
          <cell r="W408">
            <v>6392.935264495813</v>
          </cell>
          <cell r="X408">
            <v>751.038332224587</v>
          </cell>
          <cell r="Y408">
            <v>479.44976456178637</v>
          </cell>
          <cell r="Z408">
            <v>1971.7391230616427</v>
          </cell>
          <cell r="AA408">
            <v>1091.7582987763478</v>
          </cell>
          <cell r="AB408">
            <v>1623.9883918262965</v>
          </cell>
          <cell r="AC408">
            <v>468.8665948399614</v>
          </cell>
          <cell r="AD408">
            <v>651.549171136619</v>
          </cell>
          <cell r="AE408">
            <v>750.5615704892375</v>
          </cell>
          <cell r="AF408">
            <v>1564.963334026768</v>
          </cell>
          <cell r="AG408">
            <v>220.2640157378284</v>
          </cell>
          <cell r="AH408">
            <v>214.60331452524338</v>
          </cell>
          <cell r="AI408">
            <v>484.47700448433034</v>
          </cell>
          <cell r="AJ408">
            <v>581.3320892561202</v>
          </cell>
          <cell r="AK408">
            <v>636.0192054189104</v>
          </cell>
          <cell r="AL408">
            <v>2549.494157100812</v>
          </cell>
          <cell r="AM408">
            <v>3190.6724913951703</v>
          </cell>
          <cell r="AN408">
            <v>422.2310405553605</v>
          </cell>
          <cell r="AO408">
            <v>325.9001052125552</v>
          </cell>
          <cell r="AP408">
            <v>1241.3081513370428</v>
          </cell>
          <cell r="AQ408">
            <v>3294.029531653104</v>
          </cell>
          <cell r="AR408">
            <v>297.9370236926468</v>
          </cell>
          <cell r="AS408">
            <v>982.4229187188818</v>
          </cell>
          <cell r="AT408">
            <v>683.7888440640648</v>
          </cell>
          <cell r="AU408">
            <v>316.91851895533273</v>
          </cell>
          <cell r="AV408">
            <v>140.75497560833307</v>
          </cell>
          <cell r="AW408">
            <v>143.50814220810474</v>
          </cell>
          <cell r="AX408">
            <v>141.1691874793547</v>
          </cell>
          <cell r="AY408">
            <v>99.68106351797196</v>
          </cell>
          <cell r="AZ408">
            <v>118.34990417323937</v>
          </cell>
          <cell r="BA408">
            <v>601.291279606662</v>
          </cell>
          <cell r="BB408">
            <v>375.8589611041059</v>
          </cell>
        </row>
        <row r="409">
          <cell r="E409" t="str">
            <v>DENVER COUNTY 1</v>
          </cell>
          <cell r="G409">
            <v>325.1718134306587</v>
          </cell>
          <cell r="H409">
            <v>323.47774421107596</v>
          </cell>
          <cell r="I409">
            <v>724.8352023526264</v>
          </cell>
          <cell r="J409">
            <v>499.6047150303416</v>
          </cell>
          <cell r="K409">
            <v>484.963401819244</v>
          </cell>
          <cell r="L409">
            <v>289.85895682561005</v>
          </cell>
          <cell r="M409">
            <v>235.5528453219696</v>
          </cell>
          <cell r="N409">
            <v>133.24640603923544</v>
          </cell>
          <cell r="O409">
            <v>149.60966007641886</v>
          </cell>
          <cell r="P409">
            <v>570.004213081042</v>
          </cell>
          <cell r="Q409">
            <v>567.7137680626057</v>
          </cell>
          <cell r="R409">
            <v>566.222513187041</v>
          </cell>
          <cell r="S409">
            <v>782.5215022603587</v>
          </cell>
          <cell r="T409">
            <v>837.8274000906259</v>
          </cell>
          <cell r="U409">
            <v>951.249499215475</v>
          </cell>
          <cell r="V409">
            <v>340.8025803638279</v>
          </cell>
          <cell r="W409">
            <v>8403.137428869717</v>
          </cell>
          <cell r="X409">
            <v>1531.4132339498192</v>
          </cell>
          <cell r="Y409">
            <v>1214.0816341400919</v>
          </cell>
          <cell r="Z409">
            <v>1620.2339387022005</v>
          </cell>
          <cell r="AA409">
            <v>556.4389685489027</v>
          </cell>
          <cell r="AB409">
            <v>1558.5531099369787</v>
          </cell>
          <cell r="AC409">
            <v>193.05913206813005</v>
          </cell>
          <cell r="AD409">
            <v>998.3694517682251</v>
          </cell>
          <cell r="AE409">
            <v>740.3871435250572</v>
          </cell>
          <cell r="AF409">
            <v>1404.2145875504993</v>
          </cell>
          <cell r="AG409">
            <v>248.83886892562768</v>
          </cell>
          <cell r="AH409">
            <v>231.65972733192254</v>
          </cell>
          <cell r="AI409">
            <v>464.8563859139931</v>
          </cell>
          <cell r="AJ409">
            <v>428.5841606862354</v>
          </cell>
          <cell r="AK409">
            <v>597.038899619199</v>
          </cell>
          <cell r="AL409">
            <v>2541.9711655369424</v>
          </cell>
          <cell r="AM409">
            <v>3022.9461884200578</v>
          </cell>
          <cell r="AN409">
            <v>375.24367096551396</v>
          </cell>
          <cell r="AO409">
            <v>410.67448291653363</v>
          </cell>
          <cell r="AP409">
            <v>1581.1464773160253</v>
          </cell>
          <cell r="AQ409">
            <v>2871.2754556393875</v>
          </cell>
          <cell r="AR409">
            <v>357.028229341047</v>
          </cell>
          <cell r="AS409">
            <v>1022.747653916777</v>
          </cell>
          <cell r="AT409">
            <v>621.9791101246503</v>
          </cell>
          <cell r="AU409">
            <v>313.56711838948587</v>
          </cell>
          <cell r="AV409">
            <v>131.0919040142113</v>
          </cell>
          <cell r="AW409">
            <v>139.91490284996942</v>
          </cell>
          <cell r="AX409">
            <v>136.1752424875946</v>
          </cell>
          <cell r="AY409">
            <v>167.99899739862187</v>
          </cell>
          <cell r="AZ409">
            <v>163.1287546502041</v>
          </cell>
          <cell r="BA409">
            <v>604.2790448235313</v>
          </cell>
          <cell r="BB409">
            <v>381.655514578934</v>
          </cell>
        </row>
        <row r="410">
          <cell r="E410" t="str">
            <v>DOLORES COUNTY RE NO.2</v>
          </cell>
          <cell r="G410">
            <v>310.2525839502468</v>
          </cell>
          <cell r="H410">
            <v>374.03210730372587</v>
          </cell>
          <cell r="I410">
            <v>707.5107872892121</v>
          </cell>
          <cell r="J410">
            <v>641.9986902014914</v>
          </cell>
          <cell r="K410">
            <v>539.1933719448022</v>
          </cell>
          <cell r="L410">
            <v>317.65861310348015</v>
          </cell>
          <cell r="M410">
            <v>261.6215951606626</v>
          </cell>
          <cell r="N410">
            <v>157.3935277497059</v>
          </cell>
          <cell r="O410">
            <v>171.62292739657087</v>
          </cell>
          <cell r="P410">
            <v>545.927386428129</v>
          </cell>
          <cell r="Q410">
            <v>561.9302352019968</v>
          </cell>
          <cell r="R410">
            <v>727.0949975175362</v>
          </cell>
          <cell r="S410">
            <v>938.0247452832596</v>
          </cell>
          <cell r="T410">
            <v>839.7674594092645</v>
          </cell>
          <cell r="U410">
            <v>784.3044838471878</v>
          </cell>
          <cell r="V410">
            <v>336.7667080144021</v>
          </cell>
          <cell r="W410">
            <v>3919.7871810102406</v>
          </cell>
          <cell r="X410">
            <v>751.4542039199664</v>
          </cell>
          <cell r="Y410">
            <v>302.73971127197234</v>
          </cell>
          <cell r="Z410">
            <v>1910.887112931368</v>
          </cell>
          <cell r="AA410">
            <v>442.86269825106035</v>
          </cell>
          <cell r="AB410">
            <v>1515.2845773504089</v>
          </cell>
          <cell r="AC410">
            <v>391.97999145062437</v>
          </cell>
          <cell r="AD410">
            <v>416.6321847246885</v>
          </cell>
          <cell r="AE410">
            <v>739.2513943444852</v>
          </cell>
          <cell r="AF410">
            <v>1566.6104215526661</v>
          </cell>
          <cell r="AG410">
            <v>214.7184788560052</v>
          </cell>
          <cell r="AH410">
            <v>281.70538427551134</v>
          </cell>
          <cell r="AI410">
            <v>513.6455941312474</v>
          </cell>
          <cell r="AJ410">
            <v>638.3843722910558</v>
          </cell>
          <cell r="AK410">
            <v>576.9309867411433</v>
          </cell>
          <cell r="AL410">
            <v>2614.3877283422025</v>
          </cell>
          <cell r="AM410">
            <v>3186.0620927427476</v>
          </cell>
          <cell r="AN410">
            <v>485.15265359360626</v>
          </cell>
          <cell r="AO410">
            <v>393.06179614370046</v>
          </cell>
          <cell r="AP410">
            <v>1372.5337056420428</v>
          </cell>
          <cell r="AQ410">
            <v>3294.029531653104</v>
          </cell>
          <cell r="AR410">
            <v>293.775127505284</v>
          </cell>
          <cell r="AS410">
            <v>1071.0097102090645</v>
          </cell>
          <cell r="AT410">
            <v>617.6992090628228</v>
          </cell>
          <cell r="AU410">
            <v>332.95020808656346</v>
          </cell>
          <cell r="AV410">
            <v>161.4067302262761</v>
          </cell>
          <cell r="AW410">
            <v>149.15392728619233</v>
          </cell>
          <cell r="AX410">
            <v>137.15906425314944</v>
          </cell>
          <cell r="AY410">
            <v>79.12014070752478</v>
          </cell>
          <cell r="AZ410">
            <v>90.78716130129911</v>
          </cell>
          <cell r="BA410">
            <v>571.6236000328781</v>
          </cell>
          <cell r="BB410">
            <v>375.8589611041059</v>
          </cell>
        </row>
        <row r="411">
          <cell r="E411" t="str">
            <v>DOUGLAS COUNTY RE 1</v>
          </cell>
          <cell r="G411">
            <v>297.07424322978255</v>
          </cell>
          <cell r="H411">
            <v>295.5562962759163</v>
          </cell>
          <cell r="I411">
            <v>695.2254448764578</v>
          </cell>
          <cell r="J411">
            <v>443.33839687070565</v>
          </cell>
          <cell r="K411">
            <v>472.5544336777611</v>
          </cell>
          <cell r="L411">
            <v>264.36839251870305</v>
          </cell>
          <cell r="M411">
            <v>246.8307744673967</v>
          </cell>
          <cell r="N411">
            <v>128.48927148690595</v>
          </cell>
          <cell r="O411">
            <v>141.27368931715685</v>
          </cell>
          <cell r="P411">
            <v>544.177891954135</v>
          </cell>
          <cell r="Q411">
            <v>545.9982390199418</v>
          </cell>
          <cell r="R411">
            <v>519.4533458499208</v>
          </cell>
          <cell r="S411">
            <v>859.4671877059512</v>
          </cell>
          <cell r="T411">
            <v>898.8114352617814</v>
          </cell>
          <cell r="U411">
            <v>826.5393530629905</v>
          </cell>
          <cell r="V411">
            <v>306.9300802882899</v>
          </cell>
          <cell r="W411">
            <v>7868.475032115315</v>
          </cell>
          <cell r="X411">
            <v>1553.1222921371814</v>
          </cell>
          <cell r="Y411">
            <v>985.3381390848293</v>
          </cell>
          <cell r="Z411">
            <v>2386.290505830076</v>
          </cell>
          <cell r="AA411">
            <v>581.8632031367512</v>
          </cell>
          <cell r="AB411">
            <v>1504.2322357879318</v>
          </cell>
          <cell r="AC411">
            <v>786.563530785783</v>
          </cell>
          <cell r="AD411">
            <v>1150.5070601989914</v>
          </cell>
          <cell r="AE411">
            <v>720.032743438635</v>
          </cell>
          <cell r="AF411">
            <v>1429.502901219105</v>
          </cell>
          <cell r="AG411">
            <v>251.76168784375392</v>
          </cell>
          <cell r="AH411">
            <v>263.3780125795191</v>
          </cell>
          <cell r="AI411">
            <v>470.20348580091365</v>
          </cell>
          <cell r="AJ411">
            <v>466.2596217594621</v>
          </cell>
          <cell r="AK411">
            <v>608.3452004238924</v>
          </cell>
          <cell r="AL411">
            <v>2576.138135601709</v>
          </cell>
          <cell r="AM411">
            <v>2953.790208633727</v>
          </cell>
          <cell r="AN411">
            <v>380.43685081104746</v>
          </cell>
          <cell r="AO411">
            <v>414.40751414705085</v>
          </cell>
          <cell r="AP411">
            <v>1445.7513531931977</v>
          </cell>
          <cell r="AQ411">
            <v>2871.2754556393875</v>
          </cell>
          <cell r="AR411">
            <v>359.67599474250426</v>
          </cell>
          <cell r="AS411">
            <v>991.7620191502789</v>
          </cell>
          <cell r="AT411">
            <v>576.6917849355445</v>
          </cell>
          <cell r="AU411">
            <v>277.77258228161196</v>
          </cell>
          <cell r="AV411">
            <v>124.21818885653377</v>
          </cell>
          <cell r="AW411">
            <v>122.01308073733566</v>
          </cell>
          <cell r="AX411">
            <v>125.08488803951893</v>
          </cell>
          <cell r="AY411">
            <v>147.5830038719667</v>
          </cell>
          <cell r="AZ411">
            <v>153.20699743779141</v>
          </cell>
          <cell r="BA411">
            <v>593.4581704986939</v>
          </cell>
          <cell r="BB411">
            <v>375.8589611041059</v>
          </cell>
        </row>
        <row r="412">
          <cell r="E412" t="str">
            <v>EAGLE COUNTY RE 50</v>
          </cell>
          <cell r="G412">
            <v>327.3619638060767</v>
          </cell>
          <cell r="H412">
            <v>306.70983696814943</v>
          </cell>
          <cell r="I412">
            <v>687.833416814545</v>
          </cell>
          <cell r="J412">
            <v>443.53934800699005</v>
          </cell>
          <cell r="K412">
            <v>527.2912259540254</v>
          </cell>
          <cell r="L412">
            <v>297.05789061743627</v>
          </cell>
          <cell r="M412">
            <v>239.2032725910941</v>
          </cell>
          <cell r="N412">
            <v>122.43791650490122</v>
          </cell>
          <cell r="O412">
            <v>163.95243329456088</v>
          </cell>
          <cell r="P412">
            <v>592.8611219656024</v>
          </cell>
          <cell r="Q412">
            <v>558.6019757256086</v>
          </cell>
          <cell r="R412">
            <v>556.3151066106494</v>
          </cell>
          <cell r="S412">
            <v>1001.9179022637545</v>
          </cell>
          <cell r="T412">
            <v>964.8336089735874</v>
          </cell>
          <cell r="U412">
            <v>1403.935385640685</v>
          </cell>
          <cell r="V412">
            <v>331.4783235565338</v>
          </cell>
          <cell r="W412">
            <v>13772.774892970716</v>
          </cell>
          <cell r="X412">
            <v>1357.8290638809715</v>
          </cell>
          <cell r="Y412">
            <v>961.0487138249439</v>
          </cell>
          <cell r="Z412">
            <v>1832.4640867379203</v>
          </cell>
          <cell r="AA412">
            <v>994.795760980929</v>
          </cell>
          <cell r="AB412">
            <v>1560.39369878605</v>
          </cell>
          <cell r="AC412">
            <v>518.4238605546974</v>
          </cell>
          <cell r="AD412">
            <v>1222.5259952951922</v>
          </cell>
          <cell r="AE412">
            <v>783.6222186950037</v>
          </cell>
          <cell r="AF412">
            <v>1490.6077082077952</v>
          </cell>
          <cell r="AG412">
            <v>207.44563995964066</v>
          </cell>
          <cell r="AH412">
            <v>194.28097007875752</v>
          </cell>
          <cell r="AI412">
            <v>464.2700427185361</v>
          </cell>
          <cell r="AJ412">
            <v>368.6528047548557</v>
          </cell>
          <cell r="AK412">
            <v>443.4864936897409</v>
          </cell>
          <cell r="AL412">
            <v>2598.1279707358444</v>
          </cell>
          <cell r="AM412">
            <v>3371.307910597064</v>
          </cell>
          <cell r="AN412">
            <v>436.46539275327046</v>
          </cell>
          <cell r="AO412">
            <v>544.1221791503391</v>
          </cell>
          <cell r="AP412">
            <v>1351.3025629509436</v>
          </cell>
          <cell r="AQ412">
            <v>3904.9101524773178</v>
          </cell>
          <cell r="AR412">
            <v>345.6724991030149</v>
          </cell>
          <cell r="AS412">
            <v>954.515823983787</v>
          </cell>
          <cell r="AT412">
            <v>616.1066877374917</v>
          </cell>
          <cell r="AU412">
            <v>318.83263188013547</v>
          </cell>
          <cell r="AV412">
            <v>135.94227620814183</v>
          </cell>
          <cell r="AW412">
            <v>143.7949974509811</v>
          </cell>
          <cell r="AX412">
            <v>134.55615295342395</v>
          </cell>
          <cell r="AY412">
            <v>198.6932892068619</v>
          </cell>
          <cell r="AZ412">
            <v>164.34783722900113</v>
          </cell>
          <cell r="BA412">
            <v>590.558783833088</v>
          </cell>
          <cell r="BB412">
            <v>352.7014158155799</v>
          </cell>
        </row>
        <row r="413">
          <cell r="E413" t="str">
            <v>ELIZABETH C-1</v>
          </cell>
          <cell r="G413">
            <v>366.95314366940124</v>
          </cell>
          <cell r="H413">
            <v>297.5363630504946</v>
          </cell>
          <cell r="I413">
            <v>692.3519241087263</v>
          </cell>
          <cell r="J413">
            <v>474.5662034493058</v>
          </cell>
          <cell r="K413">
            <v>519.4273080672622</v>
          </cell>
          <cell r="L413">
            <v>274.9177734840837</v>
          </cell>
          <cell r="M413">
            <v>260.3264671185557</v>
          </cell>
          <cell r="N413">
            <v>123.04421796745287</v>
          </cell>
          <cell r="O413">
            <v>170.36202425651442</v>
          </cell>
          <cell r="P413">
            <v>566.3444597759833</v>
          </cell>
          <cell r="Q413">
            <v>622.1117139307861</v>
          </cell>
          <cell r="R413">
            <v>503.3893785289306</v>
          </cell>
          <cell r="S413">
            <v>845.3723960579397</v>
          </cell>
          <cell r="T413">
            <v>900.2852787751659</v>
          </cell>
          <cell r="U413">
            <v>864.1226059739654</v>
          </cell>
          <cell r="V413">
            <v>298.3960989779893</v>
          </cell>
          <cell r="W413">
            <v>8416.517368728433</v>
          </cell>
          <cell r="X413">
            <v>1992.9790261158591</v>
          </cell>
          <cell r="Y413">
            <v>1189.6440333187688</v>
          </cell>
          <cell r="Z413">
            <v>2453.1223651366845</v>
          </cell>
          <cell r="AA413">
            <v>796.5135101862959</v>
          </cell>
          <cell r="AB413">
            <v>1546.3606509582692</v>
          </cell>
          <cell r="AC413">
            <v>814.5038783389599</v>
          </cell>
          <cell r="AD413">
            <v>833.4864548356909</v>
          </cell>
          <cell r="AE413">
            <v>726.735275456194</v>
          </cell>
          <cell r="AF413">
            <v>1415.9427568897836</v>
          </cell>
          <cell r="AG413">
            <v>239.79150265357046</v>
          </cell>
          <cell r="AH413">
            <v>272.82046556545953</v>
          </cell>
          <cell r="AI413">
            <v>495.09244173937805</v>
          </cell>
          <cell r="AJ413">
            <v>513.508693970683</v>
          </cell>
          <cell r="AK413">
            <v>609.360407825058</v>
          </cell>
          <cell r="AL413">
            <v>2477.721588231531</v>
          </cell>
          <cell r="AM413">
            <v>3082.143707117156</v>
          </cell>
          <cell r="AN413">
            <v>326.3492105286564</v>
          </cell>
          <cell r="AO413">
            <v>401.00801698304275</v>
          </cell>
          <cell r="AP413">
            <v>1453.8287589903966</v>
          </cell>
          <cell r="AQ413">
            <v>2876.7291085568672</v>
          </cell>
          <cell r="AR413">
            <v>361.2867876888231</v>
          </cell>
          <cell r="AS413">
            <v>976.2663560577612</v>
          </cell>
          <cell r="AT413">
            <v>712.653293085693</v>
          </cell>
          <cell r="AU413">
            <v>327.72882931711916</v>
          </cell>
          <cell r="AV413">
            <v>178.40893295072863</v>
          </cell>
          <cell r="AW413">
            <v>127.07687259422266</v>
          </cell>
          <cell r="AX413">
            <v>155.96528274616955</v>
          </cell>
          <cell r="AY413">
            <v>129.06845846439933</v>
          </cell>
          <cell r="AZ413">
            <v>133.17779710530345</v>
          </cell>
          <cell r="BA413">
            <v>627.5197528845218</v>
          </cell>
          <cell r="BB413">
            <v>375.8589611041059</v>
          </cell>
        </row>
        <row r="414">
          <cell r="E414" t="str">
            <v>KIOWA C-2</v>
          </cell>
          <cell r="G414">
            <v>374.49699496250975</v>
          </cell>
          <cell r="H414">
            <v>304.1783591930589</v>
          </cell>
          <cell r="I414">
            <v>686.479946887716</v>
          </cell>
          <cell r="J414">
            <v>462.06704277241437</v>
          </cell>
          <cell r="K414">
            <v>519.8033374048829</v>
          </cell>
          <cell r="L414">
            <v>275.0988787367083</v>
          </cell>
          <cell r="M414">
            <v>262.24623656150186</v>
          </cell>
          <cell r="N414">
            <v>125.16627308638363</v>
          </cell>
          <cell r="O414">
            <v>181.58756471173913</v>
          </cell>
          <cell r="P414">
            <v>577.7303589472754</v>
          </cell>
          <cell r="Q414">
            <v>643.2270650350849</v>
          </cell>
          <cell r="R414">
            <v>506.7263379241147</v>
          </cell>
          <cell r="S414">
            <v>854.2635604045079</v>
          </cell>
          <cell r="T414">
            <v>918.3926739570968</v>
          </cell>
          <cell r="U414">
            <v>809.0831885079783</v>
          </cell>
          <cell r="V414">
            <v>297.32195801356164</v>
          </cell>
          <cell r="W414">
            <v>6658.928468887141</v>
          </cell>
          <cell r="X414">
            <v>1350.7519012874152</v>
          </cell>
          <cell r="Y414">
            <v>1013.9800531303871</v>
          </cell>
          <cell r="Z414">
            <v>2394.1530775132064</v>
          </cell>
          <cell r="AA414">
            <v>777.3665508068178</v>
          </cell>
          <cell r="AB414">
            <v>1509.1885199256187</v>
          </cell>
          <cell r="AC414">
            <v>1121.1175979252125</v>
          </cell>
          <cell r="AD414">
            <v>833.4864548356909</v>
          </cell>
          <cell r="AE414">
            <v>719.5973700307921</v>
          </cell>
          <cell r="AF414">
            <v>1423.8461477091362</v>
          </cell>
          <cell r="AG414">
            <v>230.00017867404603</v>
          </cell>
          <cell r="AH414">
            <v>253.29399479199907</v>
          </cell>
          <cell r="AI414">
            <v>466.3421168529766</v>
          </cell>
          <cell r="AJ414">
            <v>462.6040371545214</v>
          </cell>
          <cell r="AK414">
            <v>570.2836878089437</v>
          </cell>
          <cell r="AL414">
            <v>2423.224288051015</v>
          </cell>
          <cell r="AM414">
            <v>3028.7552907221093</v>
          </cell>
          <cell r="AN414">
            <v>386.6097392090557</v>
          </cell>
          <cell r="AO414">
            <v>403.4823023008788</v>
          </cell>
          <cell r="AP414">
            <v>1558.2242765126227</v>
          </cell>
          <cell r="AQ414">
            <v>2876.7291085568672</v>
          </cell>
          <cell r="AR414">
            <v>357.81969335097045</v>
          </cell>
          <cell r="AS414">
            <v>977.3181528412819</v>
          </cell>
          <cell r="AT414">
            <v>755.4523037039679</v>
          </cell>
          <cell r="AU414">
            <v>321.8979372757271</v>
          </cell>
          <cell r="AV414">
            <v>172.52255892896832</v>
          </cell>
          <cell r="AW414">
            <v>125.63253128359963</v>
          </cell>
          <cell r="AX414">
            <v>152.95840218270942</v>
          </cell>
          <cell r="AY414">
            <v>131.48884276552369</v>
          </cell>
          <cell r="AZ414">
            <v>135.21682303373998</v>
          </cell>
          <cell r="BA414">
            <v>621.0098783989104</v>
          </cell>
          <cell r="BB414">
            <v>375.8589611041059</v>
          </cell>
        </row>
        <row r="415">
          <cell r="E415" t="str">
            <v>BIG SANDY 100J</v>
          </cell>
          <cell r="G415">
            <v>308.21139088350395</v>
          </cell>
          <cell r="H415">
            <v>328.8516996576511</v>
          </cell>
          <cell r="I415">
            <v>690.6901889577616</v>
          </cell>
          <cell r="J415">
            <v>453.6943903127104</v>
          </cell>
          <cell r="K415">
            <v>517.6835198438646</v>
          </cell>
          <cell r="L415">
            <v>271.26098870236643</v>
          </cell>
          <cell r="M415">
            <v>263.0656008455152</v>
          </cell>
          <cell r="N415">
            <v>138.32144434115853</v>
          </cell>
          <cell r="O415">
            <v>166.58360362253572</v>
          </cell>
          <cell r="P415">
            <v>538.7246414458971</v>
          </cell>
          <cell r="Q415">
            <v>485.7655391683973</v>
          </cell>
          <cell r="R415">
            <v>535.4391815476746</v>
          </cell>
          <cell r="S415">
            <v>910.1512343571238</v>
          </cell>
          <cell r="T415">
            <v>833.4227134763404</v>
          </cell>
          <cell r="U415">
            <v>715.8852144930418</v>
          </cell>
          <cell r="V415">
            <v>340.88210494214167</v>
          </cell>
          <cell r="W415">
            <v>2852.6031778788342</v>
          </cell>
          <cell r="X415">
            <v>514.1722008642347</v>
          </cell>
          <cell r="Y415">
            <v>487.9913670869813</v>
          </cell>
          <cell r="Z415">
            <v>2423.0912509214513</v>
          </cell>
          <cell r="AA415">
            <v>1536.9056861109598</v>
          </cell>
          <cell r="AB415">
            <v>1524.5433642595176</v>
          </cell>
          <cell r="AC415">
            <v>439.149140122704</v>
          </cell>
          <cell r="AD415">
            <v>833.4864548356909</v>
          </cell>
          <cell r="AE415">
            <v>748.2072263920478</v>
          </cell>
          <cell r="AF415">
            <v>1601.2702627232682</v>
          </cell>
          <cell r="AG415">
            <v>251.41600635371387</v>
          </cell>
          <cell r="AH415">
            <v>254.93572686833903</v>
          </cell>
          <cell r="AI415">
            <v>481.1461221209595</v>
          </cell>
          <cell r="AJ415">
            <v>545.3163534911075</v>
          </cell>
          <cell r="AK415">
            <v>531.1517778833248</v>
          </cell>
          <cell r="AL415">
            <v>2390.525907942704</v>
          </cell>
          <cell r="AM415">
            <v>3018.3492836173486</v>
          </cell>
          <cell r="AN415">
            <v>360.11977238265274</v>
          </cell>
          <cell r="AO415">
            <v>326.06192536566346</v>
          </cell>
          <cell r="AP415">
            <v>1574.8379721794558</v>
          </cell>
          <cell r="AQ415">
            <v>2876.7291085568672</v>
          </cell>
          <cell r="AR415">
            <v>292.5554078629058</v>
          </cell>
          <cell r="AS415">
            <v>979.2049389331149</v>
          </cell>
          <cell r="AT415">
            <v>664.430772341609</v>
          </cell>
          <cell r="AU415">
            <v>307.52506086528643</v>
          </cell>
          <cell r="AV415">
            <v>146.35487942770075</v>
          </cell>
          <cell r="AW415">
            <v>136.88761546590067</v>
          </cell>
          <cell r="AX415">
            <v>148.18254072443466</v>
          </cell>
          <cell r="AY415">
            <v>104.69393012773007</v>
          </cell>
          <cell r="AZ415">
            <v>91.26457641586545</v>
          </cell>
          <cell r="BA415">
            <v>584.3215116991439</v>
          </cell>
          <cell r="BB415">
            <v>375.8589611041059</v>
          </cell>
        </row>
        <row r="416">
          <cell r="E416" t="str">
            <v>ELBERT 200</v>
          </cell>
          <cell r="G416">
            <v>382.19060012743796</v>
          </cell>
          <cell r="H416">
            <v>330.9217927180254</v>
          </cell>
          <cell r="I416">
            <v>692.663189991979</v>
          </cell>
          <cell r="J416">
            <v>459.2044213278972</v>
          </cell>
          <cell r="K416">
            <v>549.1499748409327</v>
          </cell>
          <cell r="L416">
            <v>279.7623389917907</v>
          </cell>
          <cell r="M416">
            <v>263.79351342596595</v>
          </cell>
          <cell r="N416">
            <v>127.54905768041263</v>
          </cell>
          <cell r="O416">
            <v>192.98823060308104</v>
          </cell>
          <cell r="P416">
            <v>572.6899235167953</v>
          </cell>
          <cell r="Q416">
            <v>650.1563921416634</v>
          </cell>
          <cell r="R416">
            <v>517.4681219445257</v>
          </cell>
          <cell r="S416">
            <v>836.7070684325502</v>
          </cell>
          <cell r="T416">
            <v>872.831596698867</v>
          </cell>
          <cell r="U416">
            <v>801.25921997088</v>
          </cell>
          <cell r="V416">
            <v>316.3100907401625</v>
          </cell>
          <cell r="W416">
            <v>7283.504061492131</v>
          </cell>
          <cell r="X416">
            <v>1399.9095078715459</v>
          </cell>
          <cell r="Y416">
            <v>1053.6590551869267</v>
          </cell>
          <cell r="Z416">
            <v>2495.783988449095</v>
          </cell>
          <cell r="AA416">
            <v>1628.4534748382373</v>
          </cell>
          <cell r="AB416">
            <v>1531.491798545209</v>
          </cell>
          <cell r="AC416">
            <v>1104.549357561786</v>
          </cell>
          <cell r="AD416">
            <v>833.4864548356909</v>
          </cell>
          <cell r="AE416">
            <v>737.9532356603543</v>
          </cell>
          <cell r="AF416">
            <v>1469.7590555784031</v>
          </cell>
          <cell r="AG416">
            <v>221.7387975710268</v>
          </cell>
          <cell r="AH416">
            <v>236.77200851549904</v>
          </cell>
          <cell r="AI416">
            <v>467.30677538754105</v>
          </cell>
          <cell r="AJ416">
            <v>458.3160004488386</v>
          </cell>
          <cell r="AK416">
            <v>545.232225716833</v>
          </cell>
          <cell r="AL416">
            <v>2390.525907942704</v>
          </cell>
          <cell r="AM416">
            <v>3076.4268127881523</v>
          </cell>
          <cell r="AN416">
            <v>354.404281344244</v>
          </cell>
          <cell r="AO416">
            <v>395.4424587693731</v>
          </cell>
          <cell r="AP416">
            <v>1541.494568589183</v>
          </cell>
          <cell r="AQ416">
            <v>2876.7291085568672</v>
          </cell>
          <cell r="AR416">
            <v>346.9967012675783</v>
          </cell>
          <cell r="AS416">
            <v>994.1089036592899</v>
          </cell>
          <cell r="AT416">
            <v>784.1176875599288</v>
          </cell>
          <cell r="AU416">
            <v>323.9190097930564</v>
          </cell>
          <cell r="AV416">
            <v>181.97442241351018</v>
          </cell>
          <cell r="AW416">
            <v>136.62688218157612</v>
          </cell>
          <cell r="AX416">
            <v>154.90356146602485</v>
          </cell>
          <cell r="AY416">
            <v>127.0516076991876</v>
          </cell>
          <cell r="AZ416">
            <v>130.2005528119685</v>
          </cell>
          <cell r="BA416">
            <v>616.028779253024</v>
          </cell>
          <cell r="BB416">
            <v>375.8589611041059</v>
          </cell>
        </row>
        <row r="417">
          <cell r="E417" t="str">
            <v>AGATE 300</v>
          </cell>
          <cell r="G417">
            <v>355.8653829308568</v>
          </cell>
          <cell r="H417">
            <v>332.22705582064197</v>
          </cell>
          <cell r="I417">
            <v>682.8718751744271</v>
          </cell>
          <cell r="J417">
            <v>439.58787906754065</v>
          </cell>
          <cell r="K417">
            <v>557.6177659285361</v>
          </cell>
          <cell r="L417">
            <v>263.4628662555802</v>
          </cell>
          <cell r="M417">
            <v>267.8393558937869</v>
          </cell>
          <cell r="N417">
            <v>130.6067139996128</v>
          </cell>
          <cell r="O417">
            <v>173.102833554543</v>
          </cell>
          <cell r="P417">
            <v>549.605013986203</v>
          </cell>
          <cell r="Q417">
            <v>537.7894116931122</v>
          </cell>
          <cell r="R417">
            <v>512.8973960645001</v>
          </cell>
          <cell r="S417">
            <v>927.5313951113991</v>
          </cell>
          <cell r="T417">
            <v>857.1065045817833</v>
          </cell>
          <cell r="U417">
            <v>753.3489383757494</v>
          </cell>
          <cell r="V417">
            <v>333.31235914389555</v>
          </cell>
          <cell r="W417">
            <v>5065.645230510913</v>
          </cell>
          <cell r="X417">
            <v>922.6628889473196</v>
          </cell>
          <cell r="Y417">
            <v>856.534451231892</v>
          </cell>
          <cell r="Z417">
            <v>2423.0912509214513</v>
          </cell>
          <cell r="AA417">
            <v>1357.0339603960272</v>
          </cell>
          <cell r="AB417">
            <v>1433.7603892823554</v>
          </cell>
          <cell r="AC417">
            <v>545.5231545904174</v>
          </cell>
          <cell r="AD417">
            <v>833.4864548356909</v>
          </cell>
          <cell r="AE417">
            <v>804.6058944076558</v>
          </cell>
          <cell r="AF417">
            <v>1423.7981003146433</v>
          </cell>
          <cell r="AG417">
            <v>223.55948564004834</v>
          </cell>
          <cell r="AH417">
            <v>236.78362566531763</v>
          </cell>
          <cell r="AI417">
            <v>472.10274355799464</v>
          </cell>
          <cell r="AJ417">
            <v>467.64756072713635</v>
          </cell>
          <cell r="AK417">
            <v>517.6200262471175</v>
          </cell>
          <cell r="AL417">
            <v>2390.525907942704</v>
          </cell>
          <cell r="AM417">
            <v>3026.5422993689467</v>
          </cell>
          <cell r="AN417">
            <v>402.6484325111166</v>
          </cell>
          <cell r="AO417">
            <v>403.4641922338418</v>
          </cell>
          <cell r="AP417">
            <v>1527.3003014818935</v>
          </cell>
          <cell r="AQ417">
            <v>2876.7291085568672</v>
          </cell>
          <cell r="AR417">
            <v>289.45067670428193</v>
          </cell>
          <cell r="AS417">
            <v>1071.6104238072314</v>
          </cell>
          <cell r="AT417">
            <v>661.6488600892354</v>
          </cell>
          <cell r="AU417">
            <v>315.01525998125913</v>
          </cell>
          <cell r="AV417">
            <v>164.96243649964995</v>
          </cell>
          <cell r="AW417">
            <v>132.00086146254338</v>
          </cell>
          <cell r="AX417">
            <v>173.07182131998763</v>
          </cell>
          <cell r="AY417">
            <v>98.45671980666658</v>
          </cell>
          <cell r="AZ417">
            <v>90.82600936762658</v>
          </cell>
          <cell r="BA417">
            <v>593.2767155676738</v>
          </cell>
          <cell r="BB417">
            <v>375.8589611041059</v>
          </cell>
        </row>
        <row r="418">
          <cell r="E418" t="str">
            <v>CALHAN RJ-1</v>
          </cell>
          <cell r="G418">
            <v>305.4604600518961</v>
          </cell>
          <cell r="H418">
            <v>316.26848016538275</v>
          </cell>
          <cell r="I418">
            <v>708.1354657169813</v>
          </cell>
          <cell r="J418">
            <v>431.0725988036928</v>
          </cell>
          <cell r="K418">
            <v>538.3105204564753</v>
          </cell>
          <cell r="L418">
            <v>283.84395045652604</v>
          </cell>
          <cell r="M418">
            <v>245.34963891334223</v>
          </cell>
          <cell r="N418">
            <v>143.19945846294408</v>
          </cell>
          <cell r="O418">
            <v>164.83234926134622</v>
          </cell>
          <cell r="P418">
            <v>529.1328184610647</v>
          </cell>
          <cell r="Q418">
            <v>511.598801079473</v>
          </cell>
          <cell r="R418">
            <v>554.5701010354543</v>
          </cell>
          <cell r="S418">
            <v>859.7975041674333</v>
          </cell>
          <cell r="T418">
            <v>826.1081682721343</v>
          </cell>
          <cell r="U418">
            <v>762.0497467896649</v>
          </cell>
          <cell r="V418">
            <v>337.49829183458155</v>
          </cell>
          <cell r="W418">
            <v>4345.269268517496</v>
          </cell>
          <cell r="X418">
            <v>546.5652538060391</v>
          </cell>
          <cell r="Y418">
            <v>660.3082632274912</v>
          </cell>
          <cell r="Z418">
            <v>2423.0912509214513</v>
          </cell>
          <cell r="AA418">
            <v>1724.142837144998</v>
          </cell>
          <cell r="AB418">
            <v>1486.8852413060283</v>
          </cell>
          <cell r="AC418">
            <v>513.1158384761352</v>
          </cell>
          <cell r="AD418">
            <v>822.6908444119414</v>
          </cell>
          <cell r="AE418">
            <v>720.9450864397841</v>
          </cell>
          <cell r="AF418">
            <v>1603.658742099443</v>
          </cell>
          <cell r="AG418">
            <v>230.35060651410734</v>
          </cell>
          <cell r="AH418">
            <v>250.16786371605465</v>
          </cell>
          <cell r="AI418">
            <v>498.14667719033685</v>
          </cell>
          <cell r="AJ418">
            <v>533.7288209431704</v>
          </cell>
          <cell r="AK418">
            <v>515.1948910600026</v>
          </cell>
          <cell r="AL418">
            <v>2532.2960875561503</v>
          </cell>
          <cell r="AM418">
            <v>3038.2527119460983</v>
          </cell>
          <cell r="AN418">
            <v>382.93334999427026</v>
          </cell>
          <cell r="AO418">
            <v>335.0439358396931</v>
          </cell>
          <cell r="AP418">
            <v>1589.3447631962122</v>
          </cell>
          <cell r="AQ418">
            <v>2709.020878823834</v>
          </cell>
          <cell r="AR418">
            <v>306.7367971648888</v>
          </cell>
          <cell r="AS418">
            <v>950.815042373752</v>
          </cell>
          <cell r="AT418">
            <v>625.8365055287361</v>
          </cell>
          <cell r="AU418">
            <v>299.3917838823167</v>
          </cell>
          <cell r="AV418">
            <v>141.1599581410302</v>
          </cell>
          <cell r="AW418">
            <v>144.7964745269875</v>
          </cell>
          <cell r="AX418">
            <v>135.12038112442283</v>
          </cell>
          <cell r="AY418">
            <v>108.16301285110109</v>
          </cell>
          <cell r="AZ418">
            <v>106.2021637959682</v>
          </cell>
          <cell r="BA418">
            <v>590.0591938658906</v>
          </cell>
          <cell r="BB418">
            <v>375.8589611041059</v>
          </cell>
        </row>
        <row r="419">
          <cell r="E419" t="str">
            <v>HARRISON 2</v>
          </cell>
          <cell r="G419">
            <v>356.0959879622007</v>
          </cell>
          <cell r="H419">
            <v>299.24072432481296</v>
          </cell>
          <cell r="I419">
            <v>690.1409836059564</v>
          </cell>
          <cell r="J419">
            <v>434.5060299615179</v>
          </cell>
          <cell r="K419">
            <v>507.3780201617644</v>
          </cell>
          <cell r="L419">
            <v>292.0083902186013</v>
          </cell>
          <cell r="M419">
            <v>237.3923855941658</v>
          </cell>
          <cell r="N419">
            <v>163.47986166224356</v>
          </cell>
          <cell r="O419">
            <v>182.97105565707884</v>
          </cell>
          <cell r="P419">
            <v>561.2756541648446</v>
          </cell>
          <cell r="Q419">
            <v>560.4570711714641</v>
          </cell>
          <cell r="R419">
            <v>581.1741607096347</v>
          </cell>
          <cell r="S419">
            <v>870.4230704658844</v>
          </cell>
          <cell r="T419">
            <v>837.6243706270476</v>
          </cell>
          <cell r="U419">
            <v>779.7165512130316</v>
          </cell>
          <cell r="V419">
            <v>345.27583789397966</v>
          </cell>
          <cell r="W419">
            <v>6180.46181953936</v>
          </cell>
          <cell r="X419">
            <v>917.705844362783</v>
          </cell>
          <cell r="Y419">
            <v>742.2988985468251</v>
          </cell>
          <cell r="Z419">
            <v>1482.611846488101</v>
          </cell>
          <cell r="AA419">
            <v>550.926445285092</v>
          </cell>
          <cell r="AB419">
            <v>1524.057372338679</v>
          </cell>
          <cell r="AC419">
            <v>952.1721646456233</v>
          </cell>
          <cell r="AD419">
            <v>822.6908444119414</v>
          </cell>
          <cell r="AE419">
            <v>753.9380302160203</v>
          </cell>
          <cell r="AF419">
            <v>1617.9107417701607</v>
          </cell>
          <cell r="AG419">
            <v>229.45832057162636</v>
          </cell>
          <cell r="AH419">
            <v>232.4127326569323</v>
          </cell>
          <cell r="AI419">
            <v>467.97386595335144</v>
          </cell>
          <cell r="AJ419">
            <v>475.7806228469112</v>
          </cell>
          <cell r="AK419">
            <v>522.0958875949065</v>
          </cell>
          <cell r="AL419">
            <v>2556.2200902611953</v>
          </cell>
          <cell r="AM419">
            <v>3090.9633522093486</v>
          </cell>
          <cell r="AN419">
            <v>337.58486563702814</v>
          </cell>
          <cell r="AO419">
            <v>373.8488224098406</v>
          </cell>
          <cell r="AP419">
            <v>1515.7594959682106</v>
          </cell>
          <cell r="AQ419">
            <v>2709.020878823834</v>
          </cell>
          <cell r="AR419">
            <v>314.6571316471615</v>
          </cell>
          <cell r="AS419">
            <v>987.5866317130988</v>
          </cell>
          <cell r="AT419">
            <v>606.2529620370041</v>
          </cell>
          <cell r="AU419">
            <v>306.2687204481852</v>
          </cell>
          <cell r="AV419">
            <v>133.6389117094197</v>
          </cell>
          <cell r="AW419">
            <v>135.9683654447102</v>
          </cell>
          <cell r="AX419">
            <v>132.90019907907524</v>
          </cell>
          <cell r="AY419">
            <v>119.98543986487046</v>
          </cell>
          <cell r="AZ419">
            <v>119.42552936294412</v>
          </cell>
          <cell r="BA419">
            <v>588.0890601370148</v>
          </cell>
          <cell r="BB419">
            <v>375.8589611041059</v>
          </cell>
        </row>
        <row r="420">
          <cell r="E420" t="str">
            <v>WIDEFIELD 3</v>
          </cell>
          <cell r="G420">
            <v>397.95219513685873</v>
          </cell>
          <cell r="H420">
            <v>301.9225869182257</v>
          </cell>
          <cell r="I420">
            <v>640.4296142364465</v>
          </cell>
          <cell r="J420">
            <v>441.7697413853088</v>
          </cell>
          <cell r="K420">
            <v>553.2045520465819</v>
          </cell>
          <cell r="L420">
            <v>304.63290991370457</v>
          </cell>
          <cell r="M420">
            <v>220.0514234020609</v>
          </cell>
          <cell r="N420">
            <v>187.8018780253732</v>
          </cell>
          <cell r="O420">
            <v>208.11906828376001</v>
          </cell>
          <cell r="P420">
            <v>553.4833112104052</v>
          </cell>
          <cell r="Q420">
            <v>625.1671652533719</v>
          </cell>
          <cell r="R420">
            <v>564.0237414925416</v>
          </cell>
          <cell r="S420">
            <v>862.2909937712868</v>
          </cell>
          <cell r="T420">
            <v>833.443467599284</v>
          </cell>
          <cell r="U420">
            <v>768.2887190109527</v>
          </cell>
          <cell r="V420">
            <v>359.4709751229945</v>
          </cell>
          <cell r="W420">
            <v>6374.203348693606</v>
          </cell>
          <cell r="X420">
            <v>1091.338819353225</v>
          </cell>
          <cell r="Y420">
            <v>785.3019866799225</v>
          </cell>
          <cell r="Z420">
            <v>2423.0912509214513</v>
          </cell>
          <cell r="AA420">
            <v>559.8451813606172</v>
          </cell>
          <cell r="AB420">
            <v>1486.8852413060283</v>
          </cell>
          <cell r="AC420">
            <v>527.0689884697846</v>
          </cell>
          <cell r="AD420">
            <v>822.6908444119414</v>
          </cell>
          <cell r="AE420">
            <v>745.2871741725652</v>
          </cell>
          <cell r="AF420">
            <v>1573.0302270296283</v>
          </cell>
          <cell r="AG420">
            <v>212.2689701505158</v>
          </cell>
          <cell r="AH420">
            <v>234.26224072371065</v>
          </cell>
          <cell r="AI420">
            <v>481.71367370452185</v>
          </cell>
          <cell r="AJ420">
            <v>499.71592737361925</v>
          </cell>
          <cell r="AK420">
            <v>502.53927791109135</v>
          </cell>
          <cell r="AL420">
            <v>2551.0177614797385</v>
          </cell>
          <cell r="AM420">
            <v>3031.8903618057566</v>
          </cell>
          <cell r="AN420">
            <v>299.8664888764295</v>
          </cell>
          <cell r="AO420">
            <v>367.79854336181046</v>
          </cell>
          <cell r="AP420">
            <v>1510.5488729104536</v>
          </cell>
          <cell r="AQ420">
            <v>2709.020878823834</v>
          </cell>
          <cell r="AR420">
            <v>308.38313003608255</v>
          </cell>
          <cell r="AS420">
            <v>943.6752467826208</v>
          </cell>
          <cell r="AT420">
            <v>631.5342380766372</v>
          </cell>
          <cell r="AU420">
            <v>314.68425191143484</v>
          </cell>
          <cell r="AV420">
            <v>137.60399130381705</v>
          </cell>
          <cell r="AW420">
            <v>135.56826977388639</v>
          </cell>
          <cell r="AX420">
            <v>133.61368311727205</v>
          </cell>
          <cell r="AY420">
            <v>116.63865497109443</v>
          </cell>
          <cell r="AZ420">
            <v>102.85345386639781</v>
          </cell>
          <cell r="BA420">
            <v>570.3025827935284</v>
          </cell>
          <cell r="BB420">
            <v>375.8589611041059</v>
          </cell>
        </row>
        <row r="421">
          <cell r="E421" t="str">
            <v>FOUNTAIN 8</v>
          </cell>
          <cell r="G421">
            <v>465.135525883657</v>
          </cell>
          <cell r="H421">
            <v>279.4400565790552</v>
          </cell>
          <cell r="I421">
            <v>666.1957459403577</v>
          </cell>
          <cell r="J421">
            <v>443.1087384292372</v>
          </cell>
          <cell r="K421">
            <v>573.9842602255341</v>
          </cell>
          <cell r="L421">
            <v>299.82880098259164</v>
          </cell>
          <cell r="M421">
            <v>195.982672177064</v>
          </cell>
          <cell r="N421">
            <v>237.48361902407657</v>
          </cell>
          <cell r="O421">
            <v>227.0501279282185</v>
          </cell>
          <cell r="P421">
            <v>591.4047860250876</v>
          </cell>
          <cell r="Q421">
            <v>705.5910089942872</v>
          </cell>
          <cell r="R421">
            <v>519.4016100453467</v>
          </cell>
          <cell r="S421">
            <v>918.2823415045734</v>
          </cell>
          <cell r="T421">
            <v>792.3412806392844</v>
          </cell>
          <cell r="U421">
            <v>762.388805640961</v>
          </cell>
          <cell r="V421">
            <v>353.73526491211106</v>
          </cell>
          <cell r="W421">
            <v>6210.432884822888</v>
          </cell>
          <cell r="X421">
            <v>659.5337604765152</v>
          </cell>
          <cell r="Y421">
            <v>818.1713409816756</v>
          </cell>
          <cell r="Z421">
            <v>1558.382819928497</v>
          </cell>
          <cell r="AA421">
            <v>559.8451813606172</v>
          </cell>
          <cell r="AB421">
            <v>1486.8852413060283</v>
          </cell>
          <cell r="AC421">
            <v>533.1003500799426</v>
          </cell>
          <cell r="AD421">
            <v>822.6908444119414</v>
          </cell>
          <cell r="AE421">
            <v>769.4296002151251</v>
          </cell>
          <cell r="AF421">
            <v>1626.502586835413</v>
          </cell>
          <cell r="AG421">
            <v>226.73816941469852</v>
          </cell>
          <cell r="AH421">
            <v>230.43549934766745</v>
          </cell>
          <cell r="AI421">
            <v>461.9645512755929</v>
          </cell>
          <cell r="AJ421">
            <v>478.7274682512421</v>
          </cell>
          <cell r="AK421">
            <v>513.7656013500156</v>
          </cell>
          <cell r="AL421">
            <v>2608.048909264341</v>
          </cell>
          <cell r="AM421">
            <v>3071.170958324383</v>
          </cell>
          <cell r="AN421">
            <v>319.1515324944113</v>
          </cell>
          <cell r="AO421">
            <v>355.7974403506089</v>
          </cell>
          <cell r="AP421">
            <v>1477.8041381462335</v>
          </cell>
          <cell r="AQ421">
            <v>2709.020878823834</v>
          </cell>
          <cell r="AR421">
            <v>303.67967380874194</v>
          </cell>
          <cell r="AS421">
            <v>964.8291090055613</v>
          </cell>
          <cell r="AT421">
            <v>570.7198299655537</v>
          </cell>
          <cell r="AU421">
            <v>327.5925935217595</v>
          </cell>
          <cell r="AV421">
            <v>134.88318460350337</v>
          </cell>
          <cell r="AW421">
            <v>134.23299368150708</v>
          </cell>
          <cell r="AX421">
            <v>133.5792954848602</v>
          </cell>
          <cell r="AY421">
            <v>105.93422133268818</v>
          </cell>
          <cell r="AZ421">
            <v>101.72349800593045</v>
          </cell>
          <cell r="BA421">
            <v>557.9670548643387</v>
          </cell>
          <cell r="BB421">
            <v>375.8589611041059</v>
          </cell>
        </row>
        <row r="422">
          <cell r="E422" t="str">
            <v>COLORADO SPRINGS 11</v>
          </cell>
          <cell r="G422">
            <v>316.3924926950085</v>
          </cell>
          <cell r="H422">
            <v>314.6301040664501</v>
          </cell>
          <cell r="I422">
            <v>682.6558285125134</v>
          </cell>
          <cell r="J422">
            <v>434.0195063506631</v>
          </cell>
          <cell r="K422">
            <v>495.8846017118781</v>
          </cell>
          <cell r="L422">
            <v>298.0693933058587</v>
          </cell>
          <cell r="M422">
            <v>239.08865949002274</v>
          </cell>
          <cell r="N422">
            <v>143.70510626825134</v>
          </cell>
          <cell r="O422">
            <v>161.9560033228048</v>
          </cell>
          <cell r="P422">
            <v>551.2609803920893</v>
          </cell>
          <cell r="Q422">
            <v>536.8318850521842</v>
          </cell>
          <cell r="R422">
            <v>574.0087517757979</v>
          </cell>
          <cell r="S422">
            <v>877.0887071007993</v>
          </cell>
          <cell r="T422">
            <v>847.7006477083481</v>
          </cell>
          <cell r="U422">
            <v>814.040047231946</v>
          </cell>
          <cell r="V422">
            <v>340.8423426529848</v>
          </cell>
          <cell r="W422">
            <v>6802.896621766953</v>
          </cell>
          <cell r="X422">
            <v>1046.8848532035024</v>
          </cell>
          <cell r="Y422">
            <v>797.7964173114513</v>
          </cell>
          <cell r="Z422">
            <v>1464.5312142138555</v>
          </cell>
          <cell r="AA422">
            <v>544.2078300986884</v>
          </cell>
          <cell r="AB422">
            <v>1505.4713068223537</v>
          </cell>
          <cell r="AC422">
            <v>774.2057858423013</v>
          </cell>
          <cell r="AD422">
            <v>822.6908444119414</v>
          </cell>
          <cell r="AE422">
            <v>730.5122090962087</v>
          </cell>
          <cell r="AF422">
            <v>1601.9985072827872</v>
          </cell>
          <cell r="AG422">
            <v>225.99662159623787</v>
          </cell>
          <cell r="AH422">
            <v>229.20684275394473</v>
          </cell>
          <cell r="AI422">
            <v>458.84889260027234</v>
          </cell>
          <cell r="AJ422">
            <v>487.56277662891046</v>
          </cell>
          <cell r="AK422">
            <v>505.086347957863</v>
          </cell>
          <cell r="AL422">
            <v>2549.5672500922037</v>
          </cell>
          <cell r="AM422">
            <v>2932.7370462712447</v>
          </cell>
          <cell r="AN422">
            <v>328.7038921358779</v>
          </cell>
          <cell r="AO422">
            <v>372.56215776915485</v>
          </cell>
          <cell r="AP422">
            <v>1506.977326618299</v>
          </cell>
          <cell r="AQ422">
            <v>2709.020878823834</v>
          </cell>
          <cell r="AR422">
            <v>309.30104837348665</v>
          </cell>
          <cell r="AS422">
            <v>934.4933876708072</v>
          </cell>
          <cell r="AT422">
            <v>624.0692943641475</v>
          </cell>
          <cell r="AU422">
            <v>289.3920765029201</v>
          </cell>
          <cell r="AV422">
            <v>128.87153841546504</v>
          </cell>
          <cell r="AW422">
            <v>130.76616327401493</v>
          </cell>
          <cell r="AX422">
            <v>129.9702399282418</v>
          </cell>
          <cell r="AY422">
            <v>120.93505114225445</v>
          </cell>
          <cell r="AZ422">
            <v>119.78386760718742</v>
          </cell>
          <cell r="BA422">
            <v>605.0164830577194</v>
          </cell>
          <cell r="BB422">
            <v>375.8589611041059</v>
          </cell>
        </row>
        <row r="423">
          <cell r="E423" t="str">
            <v>CHEYENNE MOUNTAIN 12</v>
          </cell>
          <cell r="G423">
            <v>334.7934996953158</v>
          </cell>
          <cell r="H423">
            <v>313.72779515651933</v>
          </cell>
          <cell r="I423">
            <v>690.0751657364622</v>
          </cell>
          <cell r="J423">
            <v>444.4332493253167</v>
          </cell>
          <cell r="K423">
            <v>495.67206339061585</v>
          </cell>
          <cell r="L423">
            <v>307.67991270062765</v>
          </cell>
          <cell r="M423">
            <v>237.62161179630857</v>
          </cell>
          <cell r="N423">
            <v>152.9278842851428</v>
          </cell>
          <cell r="O423">
            <v>169.241221465353</v>
          </cell>
          <cell r="P423">
            <v>561.0108658120229</v>
          </cell>
          <cell r="Q423">
            <v>552.8184428649996</v>
          </cell>
          <cell r="R423">
            <v>581.0706891004845</v>
          </cell>
          <cell r="S423">
            <v>970.7712001696968</v>
          </cell>
          <cell r="T423">
            <v>862.0480631345586</v>
          </cell>
          <cell r="U423">
            <v>827.8118450169503</v>
          </cell>
          <cell r="V423">
            <v>339.1226236469487</v>
          </cell>
          <cell r="W423">
            <v>9608.937608937447</v>
          </cell>
          <cell r="X423">
            <v>1511.442797405491</v>
          </cell>
          <cell r="Y423">
            <v>1066.4271479269676</v>
          </cell>
          <cell r="Z423">
            <v>1692.1829736294865</v>
          </cell>
          <cell r="AA423">
            <v>1522.833700719643</v>
          </cell>
          <cell r="AB423">
            <v>1524.057372338679</v>
          </cell>
          <cell r="AC423">
            <v>774.2057858423013</v>
          </cell>
          <cell r="AD423">
            <v>822.6908444119414</v>
          </cell>
          <cell r="AE423">
            <v>740.5951244523701</v>
          </cell>
          <cell r="AF423">
            <v>1606.2556261261743</v>
          </cell>
          <cell r="AG423">
            <v>234.13944988266968</v>
          </cell>
          <cell r="AH423">
            <v>264.10601035276915</v>
          </cell>
          <cell r="AI423">
            <v>528.4708872711734</v>
          </cell>
          <cell r="AJ423">
            <v>550.7405502174724</v>
          </cell>
          <cell r="AK423">
            <v>537.3149277920936</v>
          </cell>
          <cell r="AL423">
            <v>2501.3309532986636</v>
          </cell>
          <cell r="AM423">
            <v>3058.3025851554676</v>
          </cell>
          <cell r="AN423">
            <v>323.9462277602612</v>
          </cell>
          <cell r="AO423">
            <v>370.9734821950986</v>
          </cell>
          <cell r="AP423">
            <v>1460.699338337245</v>
          </cell>
          <cell r="AQ423">
            <v>2709.020878823834</v>
          </cell>
          <cell r="AR423">
            <v>306.51236939155757</v>
          </cell>
          <cell r="AS423">
            <v>932.9205333913469</v>
          </cell>
          <cell r="AT423">
            <v>623.0739685358154</v>
          </cell>
          <cell r="AU423">
            <v>292.53912337572746</v>
          </cell>
          <cell r="AV423">
            <v>129.89869072019945</v>
          </cell>
          <cell r="AW423">
            <v>133.7219929198015</v>
          </cell>
          <cell r="AX423">
            <v>132.84066978659953</v>
          </cell>
          <cell r="AY423">
            <v>125.7860722143738</v>
          </cell>
          <cell r="AZ423">
            <v>118.94204743885375</v>
          </cell>
          <cell r="BA423">
            <v>608.1095965937594</v>
          </cell>
          <cell r="BB423">
            <v>375.8589611041059</v>
          </cell>
        </row>
        <row r="424">
          <cell r="E424" t="str">
            <v>MANITOU SPRINGS 14</v>
          </cell>
          <cell r="G424">
            <v>348.7206097748973</v>
          </cell>
          <cell r="H424">
            <v>344.85745254921693</v>
          </cell>
          <cell r="I424">
            <v>689.8032361234378</v>
          </cell>
          <cell r="J424">
            <v>448.4104035505247</v>
          </cell>
          <cell r="K424">
            <v>535.2532384506011</v>
          </cell>
          <cell r="L424">
            <v>303.77460439926216</v>
          </cell>
          <cell r="M424">
            <v>242.09435354360207</v>
          </cell>
          <cell r="N424">
            <v>151.35383241121062</v>
          </cell>
          <cell r="O424">
            <v>169.31127163980074</v>
          </cell>
          <cell r="P424">
            <v>552.8213403283543</v>
          </cell>
          <cell r="Q424">
            <v>536.7227617906633</v>
          </cell>
          <cell r="R424">
            <v>607.8957037733778</v>
          </cell>
          <cell r="S424">
            <v>982.0785437703802</v>
          </cell>
          <cell r="T424">
            <v>869.6955062626798</v>
          </cell>
          <cell r="U424">
            <v>846.2875737328768</v>
          </cell>
          <cell r="V424">
            <v>334.057902065588</v>
          </cell>
          <cell r="W424">
            <v>10244.217153429414</v>
          </cell>
          <cell r="X424">
            <v>1707.4989035101148</v>
          </cell>
          <cell r="Y424">
            <v>1178.873730150374</v>
          </cell>
          <cell r="Z424">
            <v>1683.1029674295235</v>
          </cell>
          <cell r="AA424">
            <v>570.7621623971493</v>
          </cell>
          <cell r="AB424">
            <v>1515.8795035114958</v>
          </cell>
          <cell r="AC424">
            <v>465.03670437027614</v>
          </cell>
          <cell r="AD424">
            <v>822.6908444119414</v>
          </cell>
          <cell r="AE424">
            <v>695.4330299002808</v>
          </cell>
          <cell r="AF424">
            <v>1643.8991414088698</v>
          </cell>
          <cell r="AG424">
            <v>226.60555514600279</v>
          </cell>
          <cell r="AH424">
            <v>246.23630930580373</v>
          </cell>
          <cell r="AI424">
            <v>508.74409687572637</v>
          </cell>
          <cell r="AJ424">
            <v>508.579886309499</v>
          </cell>
          <cell r="AK424">
            <v>512.0820187636875</v>
          </cell>
          <cell r="AL424">
            <v>2482.9075775239044</v>
          </cell>
          <cell r="AM424">
            <v>3022.5773565278637</v>
          </cell>
          <cell r="AN424">
            <v>371.279755671853</v>
          </cell>
          <cell r="AO424">
            <v>389.32091704897636</v>
          </cell>
          <cell r="AP424">
            <v>1469.8014923247365</v>
          </cell>
          <cell r="AQ424">
            <v>2709.020878823834</v>
          </cell>
          <cell r="AR424">
            <v>296.0567912298807</v>
          </cell>
          <cell r="AS424">
            <v>939.7367412505638</v>
          </cell>
          <cell r="AT424">
            <v>650.4454288149448</v>
          </cell>
          <cell r="AU424">
            <v>294.4597158078705</v>
          </cell>
          <cell r="AV424">
            <v>141.7484806871273</v>
          </cell>
          <cell r="AW424">
            <v>132.68202649492764</v>
          </cell>
          <cell r="AX424">
            <v>135.50194672892772</v>
          </cell>
          <cell r="AY424">
            <v>126.1425549900294</v>
          </cell>
          <cell r="AZ424">
            <v>123.74207063218486</v>
          </cell>
          <cell r="BA424">
            <v>622.1765242809528</v>
          </cell>
          <cell r="BB424">
            <v>375.8589611041059</v>
          </cell>
        </row>
        <row r="425">
          <cell r="E425" t="str">
            <v>ACADEMY 20</v>
          </cell>
          <cell r="G425">
            <v>311.28214181903303</v>
          </cell>
          <cell r="H425">
            <v>310.1436236531708</v>
          </cell>
          <cell r="I425">
            <v>671.4443195875372</v>
          </cell>
          <cell r="J425">
            <v>419.7785507341561</v>
          </cell>
          <cell r="K425">
            <v>492.89271611254986</v>
          </cell>
          <cell r="L425">
            <v>287.3659875828493</v>
          </cell>
          <cell r="M425">
            <v>241.8107206404688</v>
          </cell>
          <cell r="N425">
            <v>136.8958744580559</v>
          </cell>
          <cell r="O425">
            <v>157.05249111147424</v>
          </cell>
          <cell r="P425">
            <v>537.3217649614555</v>
          </cell>
          <cell r="Q425">
            <v>502.4034960423322</v>
          </cell>
          <cell r="R425">
            <v>548.8651507516395</v>
          </cell>
          <cell r="S425">
            <v>836.2828915557828</v>
          </cell>
          <cell r="T425">
            <v>816.9003261225217</v>
          </cell>
          <cell r="U425">
            <v>771.604996847769</v>
          </cell>
          <cell r="V425">
            <v>338.5311595957397</v>
          </cell>
          <cell r="W425">
            <v>8222.240641979839</v>
          </cell>
          <cell r="X425">
            <v>1655.6648337791376</v>
          </cell>
          <cell r="Y425">
            <v>989.977442926224</v>
          </cell>
          <cell r="Z425">
            <v>1661.2284070387032</v>
          </cell>
          <cell r="AA425">
            <v>563.3442137441211</v>
          </cell>
          <cell r="AB425">
            <v>1496.1782740641909</v>
          </cell>
          <cell r="AC425">
            <v>790.525114258021</v>
          </cell>
          <cell r="AD425">
            <v>822.6908444119414</v>
          </cell>
          <cell r="AE425">
            <v>723.3448397061036</v>
          </cell>
          <cell r="AF425">
            <v>1584.7572724834963</v>
          </cell>
          <cell r="AG425">
            <v>246.08259871639203</v>
          </cell>
          <cell r="AH425">
            <v>255.31184477168827</v>
          </cell>
          <cell r="AI425">
            <v>487.1598233741475</v>
          </cell>
          <cell r="AJ425">
            <v>549.1411398009054</v>
          </cell>
          <cell r="AK425">
            <v>538.9101084148487</v>
          </cell>
          <cell r="AL425">
            <v>2545.660717361178</v>
          </cell>
          <cell r="AM425">
            <v>2876.1203593359187</v>
          </cell>
          <cell r="AN425">
            <v>338.13551547274653</v>
          </cell>
          <cell r="AO425">
            <v>372.05810358002003</v>
          </cell>
          <cell r="AP425">
            <v>1468.4774331116794</v>
          </cell>
          <cell r="AQ425">
            <v>2709.020878823834</v>
          </cell>
          <cell r="AR425">
            <v>313.4432618119513</v>
          </cell>
          <cell r="AS425">
            <v>942.8798912348411</v>
          </cell>
          <cell r="AT425">
            <v>615.1113619091597</v>
          </cell>
          <cell r="AU425">
            <v>286.38821912752684</v>
          </cell>
          <cell r="AV425">
            <v>128.28808917157522</v>
          </cell>
          <cell r="AW425">
            <v>128.31002599356407</v>
          </cell>
          <cell r="AX425">
            <v>127.12475303205507</v>
          </cell>
          <cell r="AY425">
            <v>124.38362326836494</v>
          </cell>
          <cell r="AZ425">
            <v>126.87498617413704</v>
          </cell>
          <cell r="BA425">
            <v>601.318793257029</v>
          </cell>
          <cell r="BB425">
            <v>375.8589611041059</v>
          </cell>
        </row>
        <row r="426">
          <cell r="E426" t="str">
            <v>ELLICOTT 22</v>
          </cell>
          <cell r="G426">
            <v>328.44767937679677</v>
          </cell>
          <cell r="H426">
            <v>330.2450610355729</v>
          </cell>
          <cell r="I426">
            <v>701.9719718963444</v>
          </cell>
          <cell r="J426">
            <v>440.2781981381439</v>
          </cell>
          <cell r="K426">
            <v>531.3131049564016</v>
          </cell>
          <cell r="L426">
            <v>296.98674212533376</v>
          </cell>
          <cell r="M426">
            <v>240.03571252735404</v>
          </cell>
          <cell r="N426">
            <v>147.7859814969644</v>
          </cell>
          <cell r="O426">
            <v>174.23229639474303</v>
          </cell>
          <cell r="P426">
            <v>560.1030200309243</v>
          </cell>
          <cell r="Q426">
            <v>559.4749618177759</v>
          </cell>
          <cell r="R426">
            <v>566.7116517030344</v>
          </cell>
          <cell r="S426">
            <v>816.4556524017445</v>
          </cell>
          <cell r="T426">
            <v>805.7562644549937</v>
          </cell>
          <cell r="U426">
            <v>775.3166158184614</v>
          </cell>
          <cell r="V426">
            <v>342.82797700350847</v>
          </cell>
          <cell r="W426">
            <v>4144.570170636715</v>
          </cell>
          <cell r="X426">
            <v>666.9327585098209</v>
          </cell>
          <cell r="Y426">
            <v>516.9106919058726</v>
          </cell>
          <cell r="Z426">
            <v>2423.0912509214513</v>
          </cell>
          <cell r="AA426">
            <v>1260.321600185262</v>
          </cell>
          <cell r="AB426">
            <v>1521.8534983342686</v>
          </cell>
          <cell r="AC426">
            <v>700.4481296811944</v>
          </cell>
          <cell r="AD426">
            <v>822.6908444119414</v>
          </cell>
          <cell r="AE426">
            <v>715.821806618063</v>
          </cell>
          <cell r="AF426">
            <v>1620.0166213093921</v>
          </cell>
          <cell r="AG426">
            <v>209.83069840361495</v>
          </cell>
          <cell r="AH426">
            <v>215.76933604563297</v>
          </cell>
          <cell r="AI426">
            <v>440.5362703890301</v>
          </cell>
          <cell r="AJ426">
            <v>468.20941971751995</v>
          </cell>
          <cell r="AK426">
            <v>468.67827085884556</v>
          </cell>
          <cell r="AL426">
            <v>2495.1252592326437</v>
          </cell>
          <cell r="AM426">
            <v>3030.3228262639327</v>
          </cell>
          <cell r="AN426">
            <v>306.413621826939</v>
          </cell>
          <cell r="AO426">
            <v>358.089453820523</v>
          </cell>
          <cell r="AP426">
            <v>1590.0542396840794</v>
          </cell>
          <cell r="AQ426">
            <v>2709.020878823834</v>
          </cell>
          <cell r="AR426">
            <v>311.00172816613065</v>
          </cell>
          <cell r="AS426">
            <v>969.1349770714272</v>
          </cell>
          <cell r="AT426">
            <v>646.2650603359504</v>
          </cell>
          <cell r="AU426">
            <v>294.3186032792333</v>
          </cell>
          <cell r="AV426">
            <v>131.5590466565782</v>
          </cell>
          <cell r="AW426">
            <v>133.85404357888063</v>
          </cell>
          <cell r="AX426">
            <v>136.52858084531888</v>
          </cell>
          <cell r="AY426">
            <v>111.63491737008377</v>
          </cell>
          <cell r="AZ426">
            <v>112.65922425358693</v>
          </cell>
          <cell r="BA426">
            <v>611.2699056192482</v>
          </cell>
          <cell r="BB426">
            <v>375.8589611041059</v>
          </cell>
        </row>
        <row r="427">
          <cell r="E427" t="str">
            <v>PEYTON 23 JT</v>
          </cell>
          <cell r="G427">
            <v>294.226608648595</v>
          </cell>
          <cell r="H427">
            <v>321.6206391408921</v>
          </cell>
          <cell r="I427">
            <v>700.046008612051</v>
          </cell>
          <cell r="J427">
            <v>443.76560410117577</v>
          </cell>
          <cell r="K427">
            <v>524.8990092554302</v>
          </cell>
          <cell r="L427">
            <v>279.5338267759787</v>
          </cell>
          <cell r="M427">
            <v>242.8112255933509</v>
          </cell>
          <cell r="N427">
            <v>140.55329886891806</v>
          </cell>
          <cell r="O427">
            <v>161.896872734374</v>
          </cell>
          <cell r="P427">
            <v>538.8776746733033</v>
          </cell>
          <cell r="Q427">
            <v>500.90144644257396</v>
          </cell>
          <cell r="R427">
            <v>558.3495410435523</v>
          </cell>
          <cell r="S427">
            <v>866.4842851816163</v>
          </cell>
          <cell r="T427">
            <v>826.4652697399952</v>
          </cell>
          <cell r="U427">
            <v>780.7685357664607</v>
          </cell>
          <cell r="V427">
            <v>345.2491840517972</v>
          </cell>
          <cell r="W427">
            <v>5824.55541929744</v>
          </cell>
          <cell r="X427">
            <v>778.8885792210505</v>
          </cell>
          <cell r="Y427">
            <v>879.8315168254662</v>
          </cell>
          <cell r="Z427">
            <v>2423.0912509214513</v>
          </cell>
          <cell r="AA427">
            <v>1456.4522071551519</v>
          </cell>
          <cell r="AB427">
            <v>1486.8852413060283</v>
          </cell>
          <cell r="AC427">
            <v>561.2767110348602</v>
          </cell>
          <cell r="AD427">
            <v>822.6908444119414</v>
          </cell>
          <cell r="AE427">
            <v>699.564453641318</v>
          </cell>
          <cell r="AF427">
            <v>1599.8213509065954</v>
          </cell>
          <cell r="AG427">
            <v>240.25378225623896</v>
          </cell>
          <cell r="AH427">
            <v>241.61257863980546</v>
          </cell>
          <cell r="AI427">
            <v>468.22165609602536</v>
          </cell>
          <cell r="AJ427">
            <v>519.996490413144</v>
          </cell>
          <cell r="AK427">
            <v>514.1357612782161</v>
          </cell>
          <cell r="AL427">
            <v>2495.1252592326437</v>
          </cell>
          <cell r="AM427">
            <v>3037.2384242425655</v>
          </cell>
          <cell r="AN427">
            <v>341.20101257023873</v>
          </cell>
          <cell r="AO427">
            <v>341.77881990370264</v>
          </cell>
          <cell r="AP427">
            <v>1588.992690859495</v>
          </cell>
          <cell r="AQ427">
            <v>2709.020878823834</v>
          </cell>
          <cell r="AR427">
            <v>308.049742868476</v>
          </cell>
          <cell r="AS427">
            <v>964.4884827796353</v>
          </cell>
          <cell r="AT427">
            <v>621.7390609542872</v>
          </cell>
          <cell r="AU427">
            <v>294.00167800439874</v>
          </cell>
          <cell r="AV427">
            <v>131.79662618779275</v>
          </cell>
          <cell r="AW427">
            <v>136.04709702925228</v>
          </cell>
          <cell r="AX427">
            <v>129.84028777091532</v>
          </cell>
          <cell r="AY427">
            <v>117.29520116820596</v>
          </cell>
          <cell r="AZ427">
            <v>111.00671722263874</v>
          </cell>
          <cell r="BA427">
            <v>593.4281300630408</v>
          </cell>
          <cell r="BB427">
            <v>375.8589611041059</v>
          </cell>
        </row>
        <row r="428">
          <cell r="E428" t="str">
            <v>HANOVER 28</v>
          </cell>
          <cell r="G428">
            <v>367.3275283489618</v>
          </cell>
          <cell r="H428">
            <v>307.51188933253457</v>
          </cell>
          <cell r="I428">
            <v>699.4978102229833</v>
          </cell>
          <cell r="J428">
            <v>439.94442215697956</v>
          </cell>
          <cell r="K428">
            <v>525.5255229773717</v>
          </cell>
          <cell r="L428">
            <v>292.48617447059115</v>
          </cell>
          <cell r="M428">
            <v>227.7075785536313</v>
          </cell>
          <cell r="N428">
            <v>184.08245174548787</v>
          </cell>
          <cell r="O428">
            <v>190.1336859943439</v>
          </cell>
          <cell r="P428">
            <v>571.6118566517393</v>
          </cell>
          <cell r="Q428">
            <v>597.2316103040155</v>
          </cell>
          <cell r="R428">
            <v>555.927088076326</v>
          </cell>
          <cell r="S428">
            <v>861.8114894758118</v>
          </cell>
          <cell r="T428">
            <v>801.6858669967716</v>
          </cell>
          <cell r="U428">
            <v>774.8936655070142</v>
          </cell>
          <cell r="V428">
            <v>339.63456311984385</v>
          </cell>
          <cell r="W428">
            <v>5255.10517891037</v>
          </cell>
          <cell r="X428">
            <v>541.8631044615432</v>
          </cell>
          <cell r="Y428">
            <v>910.0259028202274</v>
          </cell>
          <cell r="Z428">
            <v>2423.0912509214513</v>
          </cell>
          <cell r="AA428">
            <v>1349.92140814693</v>
          </cell>
          <cell r="AB428">
            <v>1521.8534983342686</v>
          </cell>
          <cell r="AC428">
            <v>755.3227178949281</v>
          </cell>
          <cell r="AD428">
            <v>822.6908444119414</v>
          </cell>
          <cell r="AE428">
            <v>742.649976014229</v>
          </cell>
          <cell r="AF428">
            <v>1634.5961594371588</v>
          </cell>
          <cell r="AG428">
            <v>236.60581251297245</v>
          </cell>
          <cell r="AH428">
            <v>246.45464311881466</v>
          </cell>
          <cell r="AI428">
            <v>488.658732575782</v>
          </cell>
          <cell r="AJ428">
            <v>500.23108774886117</v>
          </cell>
          <cell r="AK428">
            <v>531.4885808019038</v>
          </cell>
          <cell r="AL428">
            <v>2495.1252592326437</v>
          </cell>
          <cell r="AM428">
            <v>2999.0643234005115</v>
          </cell>
          <cell r="AN428">
            <v>353.6723723853069</v>
          </cell>
          <cell r="AO428">
            <v>365.43549054556877</v>
          </cell>
          <cell r="AP428">
            <v>1568.532349171261</v>
          </cell>
          <cell r="AQ428">
            <v>2709.020878823834</v>
          </cell>
          <cell r="AR428">
            <v>307.4241544661432</v>
          </cell>
          <cell r="AS428">
            <v>973.8769245172663</v>
          </cell>
          <cell r="AT428">
            <v>609.9356676018324</v>
          </cell>
          <cell r="AU428">
            <v>304.97745149206133</v>
          </cell>
          <cell r="AV428">
            <v>131.4871913426364</v>
          </cell>
          <cell r="AW428">
            <v>133.03688973026937</v>
          </cell>
          <cell r="AX428">
            <v>131.9073006237901</v>
          </cell>
          <cell r="AY428">
            <v>111.52200231614431</v>
          </cell>
          <cell r="AZ428">
            <v>115.37819961961634</v>
          </cell>
          <cell r="BA428">
            <v>584.2943600704918</v>
          </cell>
          <cell r="BB428">
            <v>375.8589611041059</v>
          </cell>
        </row>
        <row r="429">
          <cell r="E429" t="str">
            <v>LEWIS-PALMER 38</v>
          </cell>
          <cell r="G429">
            <v>325.0033403248573</v>
          </cell>
          <cell r="H429">
            <v>340.7469341817407</v>
          </cell>
          <cell r="I429">
            <v>695.0172187338686</v>
          </cell>
          <cell r="J429">
            <v>404.9969200676368</v>
          </cell>
          <cell r="K429">
            <v>502.78392260213764</v>
          </cell>
          <cell r="L429">
            <v>298.9594957699938</v>
          </cell>
          <cell r="M429">
            <v>232.9339359624878</v>
          </cell>
          <cell r="N429">
            <v>149.69816303270417</v>
          </cell>
          <cell r="O429">
            <v>177.1744037215416</v>
          </cell>
          <cell r="P429">
            <v>518.4745082767517</v>
          </cell>
          <cell r="Q429">
            <v>501.0940169040817</v>
          </cell>
          <cell r="R429">
            <v>548.2184531944338</v>
          </cell>
          <cell r="S429">
            <v>984.2842635295704</v>
          </cell>
          <cell r="T429">
            <v>839.654665262832</v>
          </cell>
          <cell r="U429">
            <v>776.2206025449822</v>
          </cell>
          <cell r="V429">
            <v>346.4438551379632</v>
          </cell>
          <cell r="W429">
            <v>8245.789336131184</v>
          </cell>
          <cell r="X429">
            <v>1441.905393120407</v>
          </cell>
          <cell r="Y429">
            <v>1006.1988883156737</v>
          </cell>
          <cell r="Z429">
            <v>2425.3357221799174</v>
          </cell>
          <cell r="AA429">
            <v>880.2523324401585</v>
          </cell>
          <cell r="AB429">
            <v>1495.8065527538645</v>
          </cell>
          <cell r="AC429">
            <v>691.2856787619742</v>
          </cell>
          <cell r="AD429">
            <v>822.6908444119414</v>
          </cell>
          <cell r="AE429">
            <v>726.5023368176028</v>
          </cell>
          <cell r="AF429">
            <v>1596.455501282232</v>
          </cell>
          <cell r="AG429">
            <v>247.64315393215503</v>
          </cell>
          <cell r="AH429">
            <v>266.682724072068</v>
          </cell>
          <cell r="AI429">
            <v>502.01973396411483</v>
          </cell>
          <cell r="AJ429">
            <v>602.0176270743269</v>
          </cell>
          <cell r="AK429">
            <v>561.7703470223627</v>
          </cell>
          <cell r="AL429">
            <v>2536.3316459900607</v>
          </cell>
          <cell r="AM429">
            <v>2994.45392474809</v>
          </cell>
          <cell r="AN429">
            <v>388.65368334605915</v>
          </cell>
          <cell r="AO429">
            <v>382.8532371552313</v>
          </cell>
          <cell r="AP429">
            <v>1487.5460899824777</v>
          </cell>
          <cell r="AQ429">
            <v>2709.020878823834</v>
          </cell>
          <cell r="AR429">
            <v>299.827345592592</v>
          </cell>
          <cell r="AS429">
            <v>987.4611176358211</v>
          </cell>
          <cell r="AT429">
            <v>634.2216178131335</v>
          </cell>
          <cell r="AU429">
            <v>305.5700772018758</v>
          </cell>
          <cell r="AV429">
            <v>142.9494158436453</v>
          </cell>
          <cell r="AW429">
            <v>133.1058652427466</v>
          </cell>
          <cell r="AX429">
            <v>135.40074294852127</v>
          </cell>
          <cell r="AY429">
            <v>138.79120415488748</v>
          </cell>
          <cell r="AZ429">
            <v>138.59326791659856</v>
          </cell>
          <cell r="BA429">
            <v>609.308612515032</v>
          </cell>
          <cell r="BB429">
            <v>375.8589611041059</v>
          </cell>
        </row>
        <row r="430">
          <cell r="E430" t="str">
            <v>FALCON 49</v>
          </cell>
          <cell r="G430">
            <v>293.2929579662384</v>
          </cell>
          <cell r="H430">
            <v>316.15901638605925</v>
          </cell>
          <cell r="I430">
            <v>710.8051906855801</v>
          </cell>
          <cell r="J430">
            <v>434.279348624758</v>
          </cell>
          <cell r="K430">
            <v>523.7598200007179</v>
          </cell>
          <cell r="L430">
            <v>286.1915754599627</v>
          </cell>
          <cell r="M430">
            <v>244.16028921243276</v>
          </cell>
          <cell r="N430">
            <v>137.6654109297561</v>
          </cell>
          <cell r="O430">
            <v>159.0138959960063</v>
          </cell>
          <cell r="P430">
            <v>532.442093888045</v>
          </cell>
          <cell r="Q430">
            <v>501.58507158092584</v>
          </cell>
          <cell r="R430">
            <v>553.7283163818239</v>
          </cell>
          <cell r="S430">
            <v>854.3528265060696</v>
          </cell>
          <cell r="T430">
            <v>829.4881528643855</v>
          </cell>
          <cell r="U430">
            <v>792.492363622356</v>
          </cell>
          <cell r="V430">
            <v>346.4090631349514</v>
          </cell>
          <cell r="W430">
            <v>6914.7529189858415</v>
          </cell>
          <cell r="X430">
            <v>1125.2060099702728</v>
          </cell>
          <cell r="Y430">
            <v>861.8241955870207</v>
          </cell>
          <cell r="Z430">
            <v>2423.0912509214513</v>
          </cell>
          <cell r="AA430">
            <v>1260.321600185262</v>
          </cell>
          <cell r="AB430">
            <v>1486.8852413060283</v>
          </cell>
          <cell r="AC430">
            <v>633.2929690665984</v>
          </cell>
          <cell r="AD430">
            <v>822.6908444119414</v>
          </cell>
          <cell r="AE430">
            <v>718.7404886102602</v>
          </cell>
          <cell r="AF430">
            <v>1601.9146873956267</v>
          </cell>
          <cell r="AG430">
            <v>240.72470333429342</v>
          </cell>
          <cell r="AH430">
            <v>251.5160202978203</v>
          </cell>
          <cell r="AI430">
            <v>490.5854753862462</v>
          </cell>
          <cell r="AJ430">
            <v>534.6641737555032</v>
          </cell>
          <cell r="AK430">
            <v>516.608864611536</v>
          </cell>
          <cell r="AL430">
            <v>2581.122345497392</v>
          </cell>
          <cell r="AM430">
            <v>3012.157855573381</v>
          </cell>
          <cell r="AN430">
            <v>332.03506221816156</v>
          </cell>
          <cell r="AO430">
            <v>351.74878425743987</v>
          </cell>
          <cell r="AP430">
            <v>1505.6579820045783</v>
          </cell>
          <cell r="AQ430">
            <v>2709.020878823834</v>
          </cell>
          <cell r="AR430">
            <v>311.16665997119475</v>
          </cell>
          <cell r="AS430">
            <v>969.6821609032002</v>
          </cell>
          <cell r="AT430">
            <v>618.4954697254883</v>
          </cell>
          <cell r="AU430">
            <v>298.9149585985573</v>
          </cell>
          <cell r="AV430">
            <v>133.418199027611</v>
          </cell>
          <cell r="AW430">
            <v>136.8752437851043</v>
          </cell>
          <cell r="AX430">
            <v>132.41839404467052</v>
          </cell>
          <cell r="AY430">
            <v>119.7786452450124</v>
          </cell>
          <cell r="AZ430">
            <v>117.23154699529438</v>
          </cell>
          <cell r="BA430">
            <v>610.3935915959681</v>
          </cell>
          <cell r="BB430">
            <v>375.8589611041059</v>
          </cell>
        </row>
        <row r="431">
          <cell r="E431" t="str">
            <v>EDISON 54 JT</v>
          </cell>
          <cell r="G431">
            <v>325.1718134306568</v>
          </cell>
          <cell r="H431">
            <v>339.9448818173556</v>
          </cell>
          <cell r="I431">
            <v>694.9420541750795</v>
          </cell>
          <cell r="J431">
            <v>457.9137258727185</v>
          </cell>
          <cell r="K431">
            <v>531.0351702285966</v>
          </cell>
          <cell r="L431">
            <v>298.30741277706704</v>
          </cell>
          <cell r="M431">
            <v>260.42961890951995</v>
          </cell>
          <cell r="N431">
            <v>153.81401719194903</v>
          </cell>
          <cell r="O431">
            <v>169.31127163980074</v>
          </cell>
          <cell r="P431">
            <v>550.523355694946</v>
          </cell>
          <cell r="Q431">
            <v>570.9329042774674</v>
          </cell>
          <cell r="R431">
            <v>569.4042651684932</v>
          </cell>
          <cell r="S431">
            <v>861.8147588232805</v>
          </cell>
          <cell r="T431">
            <v>822.693376372331</v>
          </cell>
          <cell r="U431">
            <v>787.8275749738372</v>
          </cell>
          <cell r="V431">
            <v>336.5579559963283</v>
          </cell>
          <cell r="W431">
            <v>4802.328014091329</v>
          </cell>
          <cell r="X431">
            <v>843.6850475022972</v>
          </cell>
          <cell r="Y431">
            <v>942.3297520729678</v>
          </cell>
          <cell r="Z431">
            <v>2505.355925523508</v>
          </cell>
          <cell r="AA431">
            <v>1318.2877313505346</v>
          </cell>
          <cell r="AB431">
            <v>1521.8534983342686</v>
          </cell>
          <cell r="AC431">
            <v>700.4481296811944</v>
          </cell>
          <cell r="AD431">
            <v>822.6908444119414</v>
          </cell>
          <cell r="AE431">
            <v>727.7585416185768</v>
          </cell>
          <cell r="AF431">
            <v>1638.737781735246</v>
          </cell>
          <cell r="AG431">
            <v>228.06204378225692</v>
          </cell>
          <cell r="AH431">
            <v>242.79730176661613</v>
          </cell>
          <cell r="AI431">
            <v>495.90394417922965</v>
          </cell>
          <cell r="AJ431">
            <v>517.2400435544126</v>
          </cell>
          <cell r="AK431">
            <v>500.8334381324851</v>
          </cell>
          <cell r="AL431">
            <v>2495.1252592326437</v>
          </cell>
          <cell r="AM431">
            <v>3080.3917556292267</v>
          </cell>
          <cell r="AN431">
            <v>353.5056689777092</v>
          </cell>
          <cell r="AO431">
            <v>355.88587012891753</v>
          </cell>
          <cell r="AP431">
            <v>1549.6666602106118</v>
          </cell>
          <cell r="AQ431">
            <v>2709.020878823834</v>
          </cell>
          <cell r="AR431">
            <v>297.9366543045055</v>
          </cell>
          <cell r="AS431">
            <v>977.5037281368552</v>
          </cell>
          <cell r="AT431">
            <v>632.3304987393028</v>
          </cell>
          <cell r="AU431">
            <v>291.98736840452096</v>
          </cell>
          <cell r="AV431">
            <v>151.6818380156846</v>
          </cell>
          <cell r="AW431">
            <v>137.1086135746982</v>
          </cell>
          <cell r="AX431">
            <v>135.42486710547885</v>
          </cell>
          <cell r="AY431">
            <v>104.42380202340482</v>
          </cell>
          <cell r="AZ431">
            <v>107.74992926175574</v>
          </cell>
          <cell r="BA431">
            <v>608.7362561830482</v>
          </cell>
          <cell r="BB431">
            <v>375.8589611041059</v>
          </cell>
        </row>
        <row r="432">
          <cell r="E432" t="str">
            <v>MIAMI/YODER 60 JT</v>
          </cell>
          <cell r="G432">
            <v>307.55701425742456</v>
          </cell>
          <cell r="H432">
            <v>317.76312111483196</v>
          </cell>
          <cell r="I432">
            <v>693.7834788390282</v>
          </cell>
          <cell r="J432">
            <v>428.9393345416676</v>
          </cell>
          <cell r="K432">
            <v>515.8141566057764</v>
          </cell>
          <cell r="L432">
            <v>289.49120228201485</v>
          </cell>
          <cell r="M432">
            <v>243.31788291955786</v>
          </cell>
          <cell r="N432">
            <v>136.3245519260361</v>
          </cell>
          <cell r="O432">
            <v>154.25048413357104</v>
          </cell>
          <cell r="P432">
            <v>536.3288086383778</v>
          </cell>
          <cell r="Q432">
            <v>520.4088341932852</v>
          </cell>
          <cell r="R432">
            <v>569.3007935593404</v>
          </cell>
          <cell r="S432">
            <v>850.1270042375231</v>
          </cell>
          <cell r="T432">
            <v>817.0412198633265</v>
          </cell>
          <cell r="U432">
            <v>770.4704074067416</v>
          </cell>
          <cell r="V432">
            <v>338.89585434160074</v>
          </cell>
          <cell r="W432">
            <v>3717.482490346413</v>
          </cell>
          <cell r="X432">
            <v>630.0733812045927</v>
          </cell>
          <cell r="Y432">
            <v>623.3549820836806</v>
          </cell>
          <cell r="Z432">
            <v>2423.0912509214513</v>
          </cell>
          <cell r="AA432">
            <v>1409.9764098724297</v>
          </cell>
          <cell r="AB432">
            <v>1521.8534983342686</v>
          </cell>
          <cell r="AC432">
            <v>700.4481296811944</v>
          </cell>
          <cell r="AD432">
            <v>822.6908444119414</v>
          </cell>
          <cell r="AE432">
            <v>724.7469777910754</v>
          </cell>
          <cell r="AF432">
            <v>1602.1701075526835</v>
          </cell>
          <cell r="AG432">
            <v>237.32707416583466</v>
          </cell>
          <cell r="AH432">
            <v>242.85865275618397</v>
          </cell>
          <cell r="AI432">
            <v>479.0861476425249</v>
          </cell>
          <cell r="AJ432">
            <v>512.6421171004334</v>
          </cell>
          <cell r="AK432">
            <v>517.0416887708145</v>
          </cell>
          <cell r="AL432">
            <v>2495.1252592326437</v>
          </cell>
          <cell r="AM432">
            <v>3034.33387309154</v>
          </cell>
          <cell r="AN432">
            <v>349.991377748561</v>
          </cell>
          <cell r="AO432">
            <v>368.3740567861922</v>
          </cell>
          <cell r="AP432">
            <v>1585.7041972591908</v>
          </cell>
          <cell r="AQ432">
            <v>2709.020878823834</v>
          </cell>
          <cell r="AR432">
            <v>313.5181848783352</v>
          </cell>
          <cell r="AS432">
            <v>935.0466805709797</v>
          </cell>
          <cell r="AT432">
            <v>629.0459235058073</v>
          </cell>
          <cell r="AU432">
            <v>291.2721304788829</v>
          </cell>
          <cell r="AV432">
            <v>135.1319267264843</v>
          </cell>
          <cell r="AW432">
            <v>138.52345464714477</v>
          </cell>
          <cell r="AX432">
            <v>131.9309792918047</v>
          </cell>
          <cell r="AY432">
            <v>106.49984726243832</v>
          </cell>
          <cell r="AZ432">
            <v>110.73628478277479</v>
          </cell>
          <cell r="BA432">
            <v>597.5617318950183</v>
          </cell>
          <cell r="BB432">
            <v>375.8589611041059</v>
          </cell>
        </row>
        <row r="433">
          <cell r="E433" t="str">
            <v>CANON CITY RE-1</v>
          </cell>
          <cell r="G433">
            <v>368.76890936526064</v>
          </cell>
          <cell r="H433">
            <v>295.10514182094965</v>
          </cell>
          <cell r="I433">
            <v>720.0876463015932</v>
          </cell>
          <cell r="J433">
            <v>486.7840325353991</v>
          </cell>
          <cell r="K433">
            <v>573.5101362780993</v>
          </cell>
          <cell r="L433">
            <v>282.0714309627539</v>
          </cell>
          <cell r="M433">
            <v>250.71615859371764</v>
          </cell>
          <cell r="N433">
            <v>138.9013331418806</v>
          </cell>
          <cell r="O433">
            <v>138.3315819903585</v>
          </cell>
          <cell r="P433">
            <v>531.486964472513</v>
          </cell>
          <cell r="Q433">
            <v>573.9883556000588</v>
          </cell>
          <cell r="R433">
            <v>572.7412245636721</v>
          </cell>
          <cell r="S433">
            <v>932.0499109905084</v>
          </cell>
          <cell r="T433">
            <v>797.8381153754342</v>
          </cell>
          <cell r="U433">
            <v>683.2539675989844</v>
          </cell>
          <cell r="V433">
            <v>296.6813502580978</v>
          </cell>
          <cell r="W433">
            <v>5872.7232027888285</v>
          </cell>
          <cell r="X433">
            <v>881.5132583781397</v>
          </cell>
          <cell r="Y433">
            <v>652.1882491149221</v>
          </cell>
          <cell r="Z433">
            <v>1683.9284225386111</v>
          </cell>
          <cell r="AA433">
            <v>543.0514019357145</v>
          </cell>
          <cell r="AB433">
            <v>1516.6229461321486</v>
          </cell>
          <cell r="AC433">
            <v>334.96201935722104</v>
          </cell>
          <cell r="AD433">
            <v>624.7338867645431</v>
          </cell>
          <cell r="AE433">
            <v>720.1214819676215</v>
          </cell>
          <cell r="AF433">
            <v>1768.6839882127738</v>
          </cell>
          <cell r="AG433">
            <v>188.74915057944335</v>
          </cell>
          <cell r="AH433">
            <v>209.8981587729821</v>
          </cell>
          <cell r="AI433">
            <v>459.395517944372</v>
          </cell>
          <cell r="AJ433">
            <v>483.0340740335768</v>
          </cell>
          <cell r="AK433">
            <v>405.86162696077514</v>
          </cell>
          <cell r="AL433">
            <v>2557.4539344647796</v>
          </cell>
          <cell r="AM433">
            <v>3042.125446814133</v>
          </cell>
          <cell r="AN433">
            <v>343.78109959627113</v>
          </cell>
          <cell r="AO433">
            <v>363.4702580687611</v>
          </cell>
          <cell r="AP433">
            <v>1276.3687271115605</v>
          </cell>
          <cell r="AQ433">
            <v>2842.958387197964</v>
          </cell>
          <cell r="AR433">
            <v>269.813536942724</v>
          </cell>
          <cell r="AS433">
            <v>980.5858840329158</v>
          </cell>
          <cell r="AT433">
            <v>685.6799631378966</v>
          </cell>
          <cell r="AU433">
            <v>287.9956596004839</v>
          </cell>
          <cell r="AV433">
            <v>181.08370130621745</v>
          </cell>
          <cell r="AW433">
            <v>145.1588179916739</v>
          </cell>
          <cell r="AX433">
            <v>152.11731671041335</v>
          </cell>
          <cell r="AY433">
            <v>116.1973777488023</v>
          </cell>
          <cell r="AZ433">
            <v>110.54765357754279</v>
          </cell>
          <cell r="BA433">
            <v>599.4808090081447</v>
          </cell>
          <cell r="BB433">
            <v>375.8589611041059</v>
          </cell>
        </row>
        <row r="434">
          <cell r="E434" t="str">
            <v>FLORENCE RE-2</v>
          </cell>
          <cell r="G434">
            <v>398.55121062415066</v>
          </cell>
          <cell r="H434">
            <v>326.20973507726035</v>
          </cell>
          <cell r="I434">
            <v>692.2669338464461</v>
          </cell>
          <cell r="J434">
            <v>531.905354614088</v>
          </cell>
          <cell r="K434">
            <v>582.4694439744516</v>
          </cell>
          <cell r="L434">
            <v>296.4692985464065</v>
          </cell>
          <cell r="M434">
            <v>275.6846226621251</v>
          </cell>
          <cell r="N434">
            <v>138.3416702533702</v>
          </cell>
          <cell r="O434">
            <v>146.75511546767999</v>
          </cell>
          <cell r="P434">
            <v>527.7326438985897</v>
          </cell>
          <cell r="Q434">
            <v>597.1770486732551</v>
          </cell>
          <cell r="R434">
            <v>597.1605243237627</v>
          </cell>
          <cell r="S434">
            <v>967.9110360863516</v>
          </cell>
          <cell r="T434">
            <v>842.1382963722526</v>
          </cell>
          <cell r="U434">
            <v>679.2260267423187</v>
          </cell>
          <cell r="V434">
            <v>313.4610362823115</v>
          </cell>
          <cell r="W434">
            <v>5558.027017311763</v>
          </cell>
          <cell r="X434">
            <v>729.5371729140923</v>
          </cell>
          <cell r="Y434">
            <v>769.0020394496564</v>
          </cell>
          <cell r="Z434">
            <v>3343.0931918045953</v>
          </cell>
          <cell r="AA434">
            <v>705.3705947665959</v>
          </cell>
          <cell r="AB434">
            <v>1505.4713068223537</v>
          </cell>
          <cell r="AC434">
            <v>638.9469531566215</v>
          </cell>
          <cell r="AD434">
            <v>624.7338867645431</v>
          </cell>
          <cell r="AE434">
            <v>709.4312623037044</v>
          </cell>
          <cell r="AF434">
            <v>1762.8719265149196</v>
          </cell>
          <cell r="AG434">
            <v>195.1229971940361</v>
          </cell>
          <cell r="AH434">
            <v>210.8534750262875</v>
          </cell>
          <cell r="AI434">
            <v>459.68301044795464</v>
          </cell>
          <cell r="AJ434">
            <v>499.00728658241763</v>
          </cell>
          <cell r="AK434">
            <v>412.3845631635799</v>
          </cell>
          <cell r="AL434">
            <v>2490.656899512194</v>
          </cell>
          <cell r="AM434">
            <v>3022.9461884200578</v>
          </cell>
          <cell r="AN434">
            <v>369.9973598426894</v>
          </cell>
          <cell r="AO434">
            <v>363.8233983211783</v>
          </cell>
          <cell r="AP434">
            <v>1418.805548042164</v>
          </cell>
          <cell r="AQ434">
            <v>2842.958387197964</v>
          </cell>
          <cell r="AR434">
            <v>283.54233721662456</v>
          </cell>
          <cell r="AS434">
            <v>996.1542420623122</v>
          </cell>
          <cell r="AT434">
            <v>710.6626414290291</v>
          </cell>
          <cell r="AU434">
            <v>288.94931016800126</v>
          </cell>
          <cell r="AV434">
            <v>188.55233266502697</v>
          </cell>
          <cell r="AW434">
            <v>146.4924432436429</v>
          </cell>
          <cell r="AX434">
            <v>156.08794104421276</v>
          </cell>
          <cell r="AY434">
            <v>114.27958518831664</v>
          </cell>
          <cell r="AZ434">
            <v>100.84627133305548</v>
          </cell>
          <cell r="BA434">
            <v>592.524561747495</v>
          </cell>
          <cell r="BB434">
            <v>375.8589611041059</v>
          </cell>
        </row>
        <row r="435">
          <cell r="E435" t="str">
            <v>COTOPAXI RE-3</v>
          </cell>
          <cell r="G435">
            <v>389.79060912247843</v>
          </cell>
          <cell r="H435">
            <v>308.84028856104493</v>
          </cell>
          <cell r="I435">
            <v>722.8986992265479</v>
          </cell>
          <cell r="J435">
            <v>534.610402971089</v>
          </cell>
          <cell r="K435">
            <v>585.8700571146751</v>
          </cell>
          <cell r="L435">
            <v>273.2425498973061</v>
          </cell>
          <cell r="M435">
            <v>241.79352867530804</v>
          </cell>
          <cell r="N435">
            <v>150.17620841663916</v>
          </cell>
          <cell r="O435">
            <v>152.21902907459122</v>
          </cell>
          <cell r="P435">
            <v>534.1253912738339</v>
          </cell>
          <cell r="Q435">
            <v>595.0491450735916</v>
          </cell>
          <cell r="R435">
            <v>586.7098917993156</v>
          </cell>
          <cell r="S435">
            <v>964.2025182494714</v>
          </cell>
          <cell r="T435">
            <v>828.7762698082839</v>
          </cell>
          <cell r="U435">
            <v>658.4373958171388</v>
          </cell>
          <cell r="V435">
            <v>301.7063095503016</v>
          </cell>
          <cell r="W435">
            <v>6550.818554828694</v>
          </cell>
          <cell r="X435">
            <v>771.0866742049881</v>
          </cell>
          <cell r="Y435">
            <v>734.4366982309052</v>
          </cell>
          <cell r="Z435">
            <v>1694.8868446877514</v>
          </cell>
          <cell r="AA435">
            <v>532.4033352310927</v>
          </cell>
          <cell r="AB435">
            <v>1477.470710567656</v>
          </cell>
          <cell r="AC435">
            <v>607.3671161751727</v>
          </cell>
          <cell r="AD435">
            <v>624.7338867645431</v>
          </cell>
          <cell r="AE435">
            <v>741.2856211310511</v>
          </cell>
          <cell r="AF435">
            <v>1681.8550677722137</v>
          </cell>
          <cell r="AG435">
            <v>174.2315281165018</v>
          </cell>
          <cell r="AH435">
            <v>178.98698183658934</v>
          </cell>
          <cell r="AI435">
            <v>421.32696719460984</v>
          </cell>
          <cell r="AJ435">
            <v>445.40331732270414</v>
          </cell>
          <cell r="AK435">
            <v>325.9071846095121</v>
          </cell>
          <cell r="AL435">
            <v>2496.5585676238493</v>
          </cell>
          <cell r="AM435">
            <v>3119.487936201774</v>
          </cell>
          <cell r="AN435">
            <v>369.4481566985115</v>
          </cell>
          <cell r="AO435">
            <v>363.9135921045212</v>
          </cell>
          <cell r="AP435">
            <v>1236.697040071166</v>
          </cell>
          <cell r="AQ435">
            <v>2842.958387197964</v>
          </cell>
          <cell r="AR435">
            <v>282.1386622799086</v>
          </cell>
          <cell r="AS435">
            <v>950.4950954822713</v>
          </cell>
          <cell r="AT435">
            <v>743.906524095316</v>
          </cell>
          <cell r="AU435">
            <v>308.08362762626024</v>
          </cell>
          <cell r="AV435">
            <v>190.96339146434002</v>
          </cell>
          <cell r="AW435">
            <v>159.83372831145348</v>
          </cell>
          <cell r="AX435">
            <v>165.9671908208947</v>
          </cell>
          <cell r="AY435">
            <v>118.46822494469585</v>
          </cell>
          <cell r="AZ435">
            <v>116.06923691515941</v>
          </cell>
          <cell r="BA435">
            <v>610.9974438171893</v>
          </cell>
          <cell r="BB435">
            <v>375.8589611041059</v>
          </cell>
        </row>
        <row r="436">
          <cell r="E436" t="str">
            <v>ROARING FORK RE-1</v>
          </cell>
          <cell r="G436">
            <v>287.3776800292137</v>
          </cell>
          <cell r="H436">
            <v>299.96758428003454</v>
          </cell>
          <cell r="I436">
            <v>731.8732459721357</v>
          </cell>
          <cell r="J436">
            <v>649.6348333802957</v>
          </cell>
          <cell r="K436">
            <v>528.0432846292669</v>
          </cell>
          <cell r="L436">
            <v>295.7901538490644</v>
          </cell>
          <cell r="M436">
            <v>248.2978221611108</v>
          </cell>
          <cell r="N436">
            <v>118.13550804948548</v>
          </cell>
          <cell r="O436">
            <v>150.55533743146103</v>
          </cell>
          <cell r="P436">
            <v>561.5877261520966</v>
          </cell>
          <cell r="Q436">
            <v>574.8067800614657</v>
          </cell>
          <cell r="R436">
            <v>484.37647034708243</v>
          </cell>
          <cell r="S436">
            <v>980.5515070140177</v>
          </cell>
          <cell r="T436">
            <v>849.542952100071</v>
          </cell>
          <cell r="U436">
            <v>1176.45072585888</v>
          </cell>
          <cell r="V436">
            <v>321.8558495805629</v>
          </cell>
          <cell r="W436">
            <v>13099.496319279991</v>
          </cell>
          <cell r="X436">
            <v>1722.601474615941</v>
          </cell>
          <cell r="Y436">
            <v>939.2997819942093</v>
          </cell>
          <cell r="Z436">
            <v>1600.1393785534603</v>
          </cell>
          <cell r="AA436">
            <v>1092.8131377123634</v>
          </cell>
          <cell r="AB436">
            <v>1540.4131099930453</v>
          </cell>
          <cell r="AC436">
            <v>804.8991389906303</v>
          </cell>
          <cell r="AD436">
            <v>996.8395896265157</v>
          </cell>
          <cell r="AE436">
            <v>717.8170532929878</v>
          </cell>
          <cell r="AF436">
            <v>1488.787193205413</v>
          </cell>
          <cell r="AG436">
            <v>243.90152913458965</v>
          </cell>
          <cell r="AH436">
            <v>240.75544770977172</v>
          </cell>
          <cell r="AI436">
            <v>481.912846928082</v>
          </cell>
          <cell r="AJ436">
            <v>520.7732347293493</v>
          </cell>
          <cell r="AK436">
            <v>532.3977350839191</v>
          </cell>
          <cell r="AL436">
            <v>2545.263785702042</v>
          </cell>
          <cell r="AM436">
            <v>3486.7522928537014</v>
          </cell>
          <cell r="AN436">
            <v>546.381930178368</v>
          </cell>
          <cell r="AO436">
            <v>492.9288973315683</v>
          </cell>
          <cell r="AP436">
            <v>1344.3271538050521</v>
          </cell>
          <cell r="AQ436">
            <v>3787.94102582249</v>
          </cell>
          <cell r="AR436">
            <v>319.0518039281967</v>
          </cell>
          <cell r="AS436">
            <v>1011.3213550842543</v>
          </cell>
          <cell r="AT436">
            <v>743.4088611811501</v>
          </cell>
          <cell r="AU436">
            <v>310.34514182923067</v>
          </cell>
          <cell r="AV436">
            <v>132.4575427872597</v>
          </cell>
          <cell r="AW436">
            <v>136.51290032041834</v>
          </cell>
          <cell r="AX436">
            <v>123.93394434287985</v>
          </cell>
          <cell r="AY436">
            <v>154.57421947220288</v>
          </cell>
          <cell r="AZ436">
            <v>140.09987573055503</v>
          </cell>
          <cell r="BA436">
            <v>591.1778409663543</v>
          </cell>
          <cell r="BB436">
            <v>354.73240158684575</v>
          </cell>
        </row>
        <row r="437">
          <cell r="E437" t="str">
            <v>GARFIELD RE-2</v>
          </cell>
          <cell r="G437">
            <v>428.2211964791749</v>
          </cell>
          <cell r="H437">
            <v>368.8688952079967</v>
          </cell>
          <cell r="I437">
            <v>719.3796774167923</v>
          </cell>
          <cell r="J437">
            <v>431.964562557007</v>
          </cell>
          <cell r="K437">
            <v>580.6056463879853</v>
          </cell>
          <cell r="L437">
            <v>263.8250767608289</v>
          </cell>
          <cell r="M437">
            <v>241.0428128632903</v>
          </cell>
          <cell r="N437">
            <v>119.74453885395062</v>
          </cell>
          <cell r="O437">
            <v>194.80953513871984</v>
          </cell>
          <cell r="P437">
            <v>620.15323575991</v>
          </cell>
          <cell r="Q437">
            <v>682.1295077672941</v>
          </cell>
          <cell r="R437">
            <v>503.8808686724096</v>
          </cell>
          <cell r="S437">
            <v>959.4153792116689</v>
          </cell>
          <cell r="T437">
            <v>876.0871745605199</v>
          </cell>
          <cell r="U437">
            <v>903.3267362115763</v>
          </cell>
          <cell r="V437">
            <v>336.9257571710297</v>
          </cell>
          <cell r="W437">
            <v>8491.44503193726</v>
          </cell>
          <cell r="X437">
            <v>800.7309813115883</v>
          </cell>
          <cell r="Y437">
            <v>749.2350613886496</v>
          </cell>
          <cell r="Z437">
            <v>1599.8303058164256</v>
          </cell>
          <cell r="AA437">
            <v>576.3129232578692</v>
          </cell>
          <cell r="AB437">
            <v>1538.9262247517395</v>
          </cell>
          <cell r="AC437">
            <v>653.3559196713186</v>
          </cell>
          <cell r="AD437">
            <v>996.8395896265157</v>
          </cell>
          <cell r="AE437">
            <v>743.8895423410181</v>
          </cell>
          <cell r="AF437">
            <v>1561.4712988689175</v>
          </cell>
          <cell r="AG437">
            <v>222.2173375311504</v>
          </cell>
          <cell r="AH437">
            <v>200.45927706275143</v>
          </cell>
          <cell r="AI437">
            <v>461.1195419668325</v>
          </cell>
          <cell r="AJ437">
            <v>457.31531049153017</v>
          </cell>
          <cell r="AK437">
            <v>448.1399849123811</v>
          </cell>
          <cell r="AL437">
            <v>2547.1201799993255</v>
          </cell>
          <cell r="AM437">
            <v>3352.8663159873663</v>
          </cell>
          <cell r="AN437">
            <v>544.3162505188363</v>
          </cell>
          <cell r="AO437">
            <v>420.34435873864834</v>
          </cell>
          <cell r="AP437">
            <v>1247.1003376110302</v>
          </cell>
          <cell r="AQ437">
            <v>3787.94102582249</v>
          </cell>
          <cell r="AR437">
            <v>313.71418674919755</v>
          </cell>
          <cell r="AS437">
            <v>1044.762578252269</v>
          </cell>
          <cell r="AT437">
            <v>661.5930780922629</v>
          </cell>
          <cell r="AU437">
            <v>322.7425992069561</v>
          </cell>
          <cell r="AV437">
            <v>207.7654574720527</v>
          </cell>
          <cell r="AW437">
            <v>199.47510985771663</v>
          </cell>
          <cell r="AX437">
            <v>159.82376235032947</v>
          </cell>
          <cell r="AY437">
            <v>121.01465409215814</v>
          </cell>
          <cell r="AZ437">
            <v>116.12784078474603</v>
          </cell>
          <cell r="BA437">
            <v>572.9493235545283</v>
          </cell>
          <cell r="BB437">
            <v>375.8589611041059</v>
          </cell>
        </row>
        <row r="438">
          <cell r="E438" t="str">
            <v>GARFIELD 16</v>
          </cell>
          <cell r="G438">
            <v>505.5877905099683</v>
          </cell>
          <cell r="H438">
            <v>429.5241052646193</v>
          </cell>
          <cell r="I438">
            <v>646.583817967646</v>
          </cell>
          <cell r="J438">
            <v>580.5880229529662</v>
          </cell>
          <cell r="K438">
            <v>619.2876208580097</v>
          </cell>
          <cell r="L438">
            <v>290.6286541492644</v>
          </cell>
          <cell r="M438">
            <v>239.23192586636196</v>
          </cell>
          <cell r="N438">
            <v>133.8760267888071</v>
          </cell>
          <cell r="O438">
            <v>209.73022229605436</v>
          </cell>
          <cell r="P438">
            <v>635.529873677285</v>
          </cell>
          <cell r="Q438">
            <v>744.493451726502</v>
          </cell>
          <cell r="R438">
            <v>536.7331045784601</v>
          </cell>
          <cell r="S438">
            <v>950.859125640305</v>
          </cell>
          <cell r="T438">
            <v>918.4676951800799</v>
          </cell>
          <cell r="U438">
            <v>860.2433688161996</v>
          </cell>
          <cell r="V438">
            <v>348.26795015303674</v>
          </cell>
          <cell r="W438">
            <v>6440.032652798503</v>
          </cell>
          <cell r="X438">
            <v>490.54515764156656</v>
          </cell>
          <cell r="Y438">
            <v>548.5838892938071</v>
          </cell>
          <cell r="Z438">
            <v>1603.6946302266106</v>
          </cell>
          <cell r="AA438">
            <v>577.7049834589751</v>
          </cell>
          <cell r="AB438">
            <v>1542.6434378550045</v>
          </cell>
          <cell r="AC438">
            <v>571.0236614578433</v>
          </cell>
          <cell r="AD438">
            <v>996.8395896265157</v>
          </cell>
          <cell r="AE438">
            <v>774.2547577288003</v>
          </cell>
          <cell r="AF438">
            <v>1567.2541929314862</v>
          </cell>
          <cell r="AG438">
            <v>208.99396985058272</v>
          </cell>
          <cell r="AH438">
            <v>220.3155700286528</v>
          </cell>
          <cell r="AI438">
            <v>485.4834144466804</v>
          </cell>
          <cell r="AJ438">
            <v>453.9831160975912</v>
          </cell>
          <cell r="AK438">
            <v>459.40421405900815</v>
          </cell>
          <cell r="AL438">
            <v>2509.5028456986597</v>
          </cell>
          <cell r="AM438">
            <v>3298.5558198618355</v>
          </cell>
          <cell r="AN438">
            <v>507.6822348265881</v>
          </cell>
          <cell r="AO438">
            <v>418.25523364184585</v>
          </cell>
          <cell r="AP438">
            <v>1247.1003376110307</v>
          </cell>
          <cell r="AQ438">
            <v>3787.94102582249</v>
          </cell>
          <cell r="AR438">
            <v>342.6651255511009</v>
          </cell>
          <cell r="AS438">
            <v>1043.9929432444155</v>
          </cell>
          <cell r="AT438">
            <v>743.8069915124838</v>
          </cell>
          <cell r="AU438">
            <v>328.2805842883256</v>
          </cell>
          <cell r="AV438">
            <v>219.58529650774648</v>
          </cell>
          <cell r="AW438">
            <v>201.85550511877832</v>
          </cell>
          <cell r="AX438">
            <v>178.5133824493162</v>
          </cell>
          <cell r="AY438">
            <v>124.07417616671694</v>
          </cell>
          <cell r="AZ438">
            <v>116.25969949131596</v>
          </cell>
          <cell r="BA438">
            <v>590.0429028886995</v>
          </cell>
          <cell r="BB438">
            <v>375.8589611041059</v>
          </cell>
        </row>
        <row r="439">
          <cell r="E439" t="str">
            <v>GILPIN COUNTY RE-1</v>
          </cell>
          <cell r="G439">
            <v>318.6200815383824</v>
          </cell>
          <cell r="H439">
            <v>344.9075808219885</v>
          </cell>
          <cell r="I439">
            <v>713.0287800678251</v>
          </cell>
          <cell r="J439">
            <v>463.4335104991485</v>
          </cell>
          <cell r="K439">
            <v>503.84661420845697</v>
          </cell>
          <cell r="L439">
            <v>286.59906227836746</v>
          </cell>
          <cell r="M439">
            <v>258.30354588464525</v>
          </cell>
          <cell r="N439">
            <v>150.49101879142557</v>
          </cell>
          <cell r="O439">
            <v>159.11897125767786</v>
          </cell>
          <cell r="P439">
            <v>557.9468863008127</v>
          </cell>
          <cell r="Q439">
            <v>561.7665503097153</v>
          </cell>
          <cell r="R439">
            <v>568.3178132723876</v>
          </cell>
          <cell r="S439">
            <v>834.0286944392479</v>
          </cell>
          <cell r="T439">
            <v>903.8721326317108</v>
          </cell>
          <cell r="U439">
            <v>878.8950949479089</v>
          </cell>
          <cell r="V439">
            <v>319.65898310464394</v>
          </cell>
          <cell r="W439">
            <v>8726.931973450708</v>
          </cell>
          <cell r="X439">
            <v>644.5606448534327</v>
          </cell>
          <cell r="Y439">
            <v>794.9655468672465</v>
          </cell>
          <cell r="Z439">
            <v>2229.1390463876105</v>
          </cell>
          <cell r="AA439">
            <v>869.4539927278053</v>
          </cell>
          <cell r="AB439">
            <v>1557.5122902680648</v>
          </cell>
          <cell r="AC439">
            <v>191.84230936429677</v>
          </cell>
          <cell r="AD439">
            <v>1007.0239757012941</v>
          </cell>
          <cell r="AE439">
            <v>733.3324304705807</v>
          </cell>
          <cell r="AF439">
            <v>1483.9146743017434</v>
          </cell>
          <cell r="AG439">
            <v>227.61404566429303</v>
          </cell>
          <cell r="AH439">
            <v>211.42309350255746</v>
          </cell>
          <cell r="AI439">
            <v>468.8820257633924</v>
          </cell>
          <cell r="AJ439">
            <v>449.97691747124304</v>
          </cell>
          <cell r="AK439">
            <v>478.093176253079</v>
          </cell>
          <cell r="AL439">
            <v>2512.536675050525</v>
          </cell>
          <cell r="AM439">
            <v>3047.750133170088</v>
          </cell>
          <cell r="AN439">
            <v>434.78746408205075</v>
          </cell>
          <cell r="AO439">
            <v>404.183876028591</v>
          </cell>
          <cell r="AP439">
            <v>1472.1690519810234</v>
          </cell>
          <cell r="AQ439">
            <v>2869.094645136892</v>
          </cell>
          <cell r="AR439">
            <v>340.43910446253966</v>
          </cell>
          <cell r="AS439">
            <v>1035.6764872452986</v>
          </cell>
          <cell r="AT439">
            <v>633.6244223161333</v>
          </cell>
          <cell r="AU439">
            <v>302.5183953858201</v>
          </cell>
          <cell r="AV439">
            <v>137.88242508571403</v>
          </cell>
          <cell r="AW439">
            <v>143.33200302388246</v>
          </cell>
          <cell r="AX439">
            <v>142.2310578881286</v>
          </cell>
          <cell r="AY439">
            <v>134.42196063534135</v>
          </cell>
          <cell r="AZ439">
            <v>141.75618637803842</v>
          </cell>
          <cell r="BA439">
            <v>609.1652519157503</v>
          </cell>
          <cell r="BB439">
            <v>375.8589611041059</v>
          </cell>
        </row>
        <row r="440">
          <cell r="E440" t="str">
            <v>WEST GRAND 1-JT.</v>
          </cell>
          <cell r="G440">
            <v>386.32755083656286</v>
          </cell>
          <cell r="H440">
            <v>432.68218644938577</v>
          </cell>
          <cell r="I440">
            <v>624.4493790104236</v>
          </cell>
          <cell r="J440">
            <v>510.7374079805029</v>
          </cell>
          <cell r="K440">
            <v>576.5183709790648</v>
          </cell>
          <cell r="L440">
            <v>329.5210071503884</v>
          </cell>
          <cell r="M440">
            <v>271.7132787100006</v>
          </cell>
          <cell r="N440">
            <v>150.71255201812596</v>
          </cell>
          <cell r="O440">
            <v>170.72978767236424</v>
          </cell>
          <cell r="P440">
            <v>600.2846525714691</v>
          </cell>
          <cell r="Q440">
            <v>720.268087668857</v>
          </cell>
          <cell r="R440">
            <v>586.7098917993184</v>
          </cell>
          <cell r="S440">
            <v>1019.333392889886</v>
          </cell>
          <cell r="T440">
            <v>922.9684708384922</v>
          </cell>
          <cell r="U440">
            <v>873.0071814017166</v>
          </cell>
          <cell r="V440">
            <v>331.155254957134</v>
          </cell>
          <cell r="W440">
            <v>7344.516587247888</v>
          </cell>
          <cell r="X440">
            <v>859.8071476900717</v>
          </cell>
          <cell r="Y440">
            <v>544.6113157578066</v>
          </cell>
          <cell r="Z440">
            <v>2078.971392256784</v>
          </cell>
          <cell r="AA440">
            <v>854.9285083624242</v>
          </cell>
          <cell r="AB440">
            <v>1585.710231089372</v>
          </cell>
          <cell r="AC440">
            <v>745.3007553865864</v>
          </cell>
          <cell r="AD440">
            <v>955.2712066186975</v>
          </cell>
          <cell r="AE440">
            <v>792.0080096842863</v>
          </cell>
          <cell r="AF440">
            <v>1507.4977811082226</v>
          </cell>
          <cell r="AG440">
            <v>274.74497830386974</v>
          </cell>
          <cell r="AH440">
            <v>209.29639881529252</v>
          </cell>
          <cell r="AI440">
            <v>500.8508570022165</v>
          </cell>
          <cell r="AJ440">
            <v>463.87309656917193</v>
          </cell>
          <cell r="AK440">
            <v>544.2964666786529</v>
          </cell>
          <cell r="AL440">
            <v>2477.721588231531</v>
          </cell>
          <cell r="AM440">
            <v>3168.5425778635445</v>
          </cell>
          <cell r="AN440">
            <v>459.4197145817541</v>
          </cell>
          <cell r="AO440">
            <v>475.04977024384556</v>
          </cell>
          <cell r="AP440">
            <v>1390.8981382679594</v>
          </cell>
          <cell r="AQ440">
            <v>2657.845528989298</v>
          </cell>
          <cell r="AR440">
            <v>341.3421619232461</v>
          </cell>
          <cell r="AS440">
            <v>975.8224254112159</v>
          </cell>
          <cell r="AT440">
            <v>767.1971484782853</v>
          </cell>
          <cell r="AU440">
            <v>342.1085175173271</v>
          </cell>
          <cell r="AV440">
            <v>151.58590380837208</v>
          </cell>
          <cell r="AW440">
            <v>154.25263244566577</v>
          </cell>
          <cell r="AX440">
            <v>164.13782991864994</v>
          </cell>
          <cell r="AY440">
            <v>116.92159154303468</v>
          </cell>
          <cell r="AZ440">
            <v>120.0268294831814</v>
          </cell>
          <cell r="BA440">
            <v>592.3334142817847</v>
          </cell>
          <cell r="BB440">
            <v>375.8589611041059</v>
          </cell>
        </row>
        <row r="441">
          <cell r="E441" t="str">
            <v>EAST GRAND 2</v>
          </cell>
          <cell r="G441">
            <v>494.6931963348099</v>
          </cell>
          <cell r="H441">
            <v>367.4903677067072</v>
          </cell>
          <cell r="I441">
            <v>714.5280082944644</v>
          </cell>
          <cell r="J441">
            <v>481.519112764743</v>
          </cell>
          <cell r="K441">
            <v>618.2085801500547</v>
          </cell>
          <cell r="L441">
            <v>364.9177487161903</v>
          </cell>
          <cell r="M441">
            <v>257.0582804493959</v>
          </cell>
          <cell r="N441">
            <v>162.33721659820282</v>
          </cell>
          <cell r="O441">
            <v>189.39815916264425</v>
          </cell>
          <cell r="P441">
            <v>572.0657795422892</v>
          </cell>
          <cell r="Q441">
            <v>677.9282621987386</v>
          </cell>
          <cell r="R441">
            <v>614.595490466029</v>
          </cell>
          <cell r="S441">
            <v>1110.3496313048186</v>
          </cell>
          <cell r="T441">
            <v>1018.0543835219315</v>
          </cell>
          <cell r="U441">
            <v>886.3149859996613</v>
          </cell>
          <cell r="V441">
            <v>333.33721057461906</v>
          </cell>
          <cell r="W441">
            <v>12290.81275421903</v>
          </cell>
          <cell r="X441">
            <v>1441.3328664206058</v>
          </cell>
          <cell r="Y441">
            <v>774.8890778804454</v>
          </cell>
          <cell r="Z441">
            <v>2124.3858158740436</v>
          </cell>
          <cell r="AA441">
            <v>873.6041311179141</v>
          </cell>
          <cell r="AB441">
            <v>1620.3495322539457</v>
          </cell>
          <cell r="AC441">
            <v>608.2560303228239</v>
          </cell>
          <cell r="AD441">
            <v>955.2712066186975</v>
          </cell>
          <cell r="AE441">
            <v>794.9197426666773</v>
          </cell>
          <cell r="AF441">
            <v>1421.4906102312495</v>
          </cell>
          <cell r="AG441">
            <v>266.9192739260238</v>
          </cell>
          <cell r="AH441">
            <v>219.75845101737934</v>
          </cell>
          <cell r="AI441">
            <v>470.2647455377524</v>
          </cell>
          <cell r="AJ441">
            <v>442.0883169142861</v>
          </cell>
          <cell r="AK441">
            <v>576.173425959253</v>
          </cell>
          <cell r="AL441">
            <v>2580.2120735849944</v>
          </cell>
          <cell r="AM441">
            <v>3315.245462983603</v>
          </cell>
          <cell r="AN441">
            <v>384.4047912014729</v>
          </cell>
          <cell r="AO441">
            <v>427.1379935066505</v>
          </cell>
          <cell r="AP441">
            <v>1388.285667600866</v>
          </cell>
          <cell r="AQ441">
            <v>2657.845528989298</v>
          </cell>
          <cell r="AR441">
            <v>319.9677018244035</v>
          </cell>
          <cell r="AS441">
            <v>1045.4525334004834</v>
          </cell>
          <cell r="AT441">
            <v>739.3280252849901</v>
          </cell>
          <cell r="AU441">
            <v>344.3495963509937</v>
          </cell>
          <cell r="AV441">
            <v>145.35105644452352</v>
          </cell>
          <cell r="AW441">
            <v>150.28698452660373</v>
          </cell>
          <cell r="AX441">
            <v>164.4287053111521</v>
          </cell>
          <cell r="AY441">
            <v>109.72574444657867</v>
          </cell>
          <cell r="AZ441">
            <v>114.23298233477747</v>
          </cell>
          <cell r="BA441">
            <v>616.1910073457482</v>
          </cell>
          <cell r="BB441">
            <v>367.83399854081944</v>
          </cell>
        </row>
        <row r="442">
          <cell r="E442" t="str">
            <v>GUNNISON WATERSHED RE1J</v>
          </cell>
          <cell r="G442">
            <v>328.44767937679677</v>
          </cell>
          <cell r="H442">
            <v>342.2257182285783</v>
          </cell>
          <cell r="I442">
            <v>755.3195096276695</v>
          </cell>
          <cell r="J442">
            <v>628.5349640704308</v>
          </cell>
          <cell r="K442">
            <v>547.2207808479205</v>
          </cell>
          <cell r="L442">
            <v>323.8161916927152</v>
          </cell>
          <cell r="M442">
            <v>282.4926408657671</v>
          </cell>
          <cell r="N442">
            <v>129.79515156009526</v>
          </cell>
          <cell r="O442">
            <v>152.4642046851576</v>
          </cell>
          <cell r="P442">
            <v>601.258695440774</v>
          </cell>
          <cell r="Q442">
            <v>575.7343277843935</v>
          </cell>
          <cell r="R442">
            <v>592.5819056187462</v>
          </cell>
          <cell r="S442">
            <v>1132.540141629417</v>
          </cell>
          <cell r="T442">
            <v>932.1533849472196</v>
          </cell>
          <cell r="U442">
            <v>1094.88792346735</v>
          </cell>
          <cell r="V442">
            <v>337.550716628865</v>
          </cell>
          <cell r="W442">
            <v>9473.532617567214</v>
          </cell>
          <cell r="X442">
            <v>1136.9157279613064</v>
          </cell>
          <cell r="Y442">
            <v>689.0132182910621</v>
          </cell>
          <cell r="Z442">
            <v>1699.5508411879096</v>
          </cell>
          <cell r="AA442">
            <v>617.0182786327457</v>
          </cell>
          <cell r="AB442">
            <v>1590.995959758475</v>
          </cell>
          <cell r="AC442">
            <v>377.78018820122685</v>
          </cell>
          <cell r="AD442">
            <v>868.3142552597315</v>
          </cell>
          <cell r="AE442">
            <v>785.9932012663785</v>
          </cell>
          <cell r="AF442">
            <v>1606.3390767480666</v>
          </cell>
          <cell r="AG442">
            <v>257.66368068528965</v>
          </cell>
          <cell r="AH442">
            <v>281.7415122972612</v>
          </cell>
          <cell r="AI442">
            <v>559.0563583899556</v>
          </cell>
          <cell r="AJ442">
            <v>605.2110963474388</v>
          </cell>
          <cell r="AK442">
            <v>612.4953996376148</v>
          </cell>
          <cell r="AL442">
            <v>2642.7169616632423</v>
          </cell>
          <cell r="AM442">
            <v>3353.511771798715</v>
          </cell>
          <cell r="AN442">
            <v>419.12849596929834</v>
          </cell>
          <cell r="AO442">
            <v>595.4374465759029</v>
          </cell>
          <cell r="AP442">
            <v>1235.652887785836</v>
          </cell>
          <cell r="AQ442">
            <v>3205.021515317494</v>
          </cell>
          <cell r="AR442">
            <v>307.86802386991224</v>
          </cell>
          <cell r="AS442">
            <v>1007.9142649822727</v>
          </cell>
          <cell r="AT442">
            <v>762.4195845022917</v>
          </cell>
          <cell r="AU442">
            <v>352.625920919091</v>
          </cell>
          <cell r="AV442">
            <v>134.6143102288327</v>
          </cell>
          <cell r="AW442">
            <v>147.9317520061453</v>
          </cell>
          <cell r="AX442">
            <v>157.01663958653972</v>
          </cell>
          <cell r="AY442">
            <v>133.90514047982137</v>
          </cell>
          <cell r="AZ442">
            <v>135.10755859014336</v>
          </cell>
          <cell r="BA442">
            <v>609.3140428407635</v>
          </cell>
          <cell r="BB442">
            <v>375.8589611041059</v>
          </cell>
        </row>
        <row r="443">
          <cell r="E443" t="str">
            <v>HINSDALE COUNTY RE 1</v>
          </cell>
          <cell r="G443">
            <v>330.5442335823252</v>
          </cell>
          <cell r="H443">
            <v>365.8862629779395</v>
          </cell>
          <cell r="I443">
            <v>751.8421330464296</v>
          </cell>
          <cell r="J443">
            <v>631.7973824015992</v>
          </cell>
          <cell r="K443">
            <v>584.7583182034488</v>
          </cell>
          <cell r="L443">
            <v>315.66645532460996</v>
          </cell>
          <cell r="M443">
            <v>283.7419236674455</v>
          </cell>
          <cell r="N443">
            <v>134.8437772001888</v>
          </cell>
          <cell r="O443">
            <v>151.2033015451013</v>
          </cell>
          <cell r="P443">
            <v>574.3353939950373</v>
          </cell>
          <cell r="Q443">
            <v>572.2423834157239</v>
          </cell>
          <cell r="R443">
            <v>599.0488811908035</v>
          </cell>
          <cell r="S443">
            <v>1073.7977038668116</v>
          </cell>
          <cell r="T443">
            <v>973.0299836143395</v>
          </cell>
          <cell r="U443">
            <v>1163.5389154464508</v>
          </cell>
          <cell r="V443">
            <v>336.02613537885475</v>
          </cell>
          <cell r="W443">
            <v>10037.630882010795</v>
          </cell>
          <cell r="X443">
            <v>1042.069424537073</v>
          </cell>
          <cell r="Y443">
            <v>791.511851202553</v>
          </cell>
          <cell r="Z443">
            <v>2049.7902382564776</v>
          </cell>
          <cell r="AA443">
            <v>1841.139805331344</v>
          </cell>
          <cell r="AB443">
            <v>1572.070952711829</v>
          </cell>
          <cell r="AC443">
            <v>467.8806263999496</v>
          </cell>
          <cell r="AD443">
            <v>799.5073907296794</v>
          </cell>
          <cell r="AE443">
            <v>784.7869118879597</v>
          </cell>
          <cell r="AF443">
            <v>1590.5831693157972</v>
          </cell>
          <cell r="AG443">
            <v>274.66021802473523</v>
          </cell>
          <cell r="AH443">
            <v>307.0576265163441</v>
          </cell>
          <cell r="AI443">
            <v>573.0848381260183</v>
          </cell>
          <cell r="AJ443">
            <v>610.6848157314212</v>
          </cell>
          <cell r="AK443">
            <v>607.4981676630005</v>
          </cell>
          <cell r="AL443">
            <v>2659.49315946397</v>
          </cell>
          <cell r="AM443">
            <v>3293.576589317229</v>
          </cell>
          <cell r="AN443">
            <v>392.4655573179362</v>
          </cell>
          <cell r="AO443">
            <v>529.2280349027708</v>
          </cell>
          <cell r="AP443">
            <v>1256.8566347552821</v>
          </cell>
          <cell r="AQ443">
            <v>2675.6008316821362</v>
          </cell>
          <cell r="AR443">
            <v>317.3211015738616</v>
          </cell>
          <cell r="AS443">
            <v>1014.1724844551286</v>
          </cell>
          <cell r="AT443">
            <v>707.3780661955336</v>
          </cell>
          <cell r="AU443">
            <v>333.79245750891675</v>
          </cell>
          <cell r="AV443">
            <v>139.8696649554594</v>
          </cell>
          <cell r="AW443">
            <v>147.38823680911642</v>
          </cell>
          <cell r="AX443">
            <v>158.6812879171268</v>
          </cell>
          <cell r="AY443">
            <v>117.44559622715296</v>
          </cell>
          <cell r="AZ443">
            <v>120.07742958354214</v>
          </cell>
          <cell r="BA443">
            <v>587.2603315800961</v>
          </cell>
          <cell r="BB443">
            <v>375.8589611041059</v>
          </cell>
        </row>
        <row r="444">
          <cell r="E444" t="str">
            <v>HUERFANO RE-1</v>
          </cell>
          <cell r="G444">
            <v>330.2447258386782</v>
          </cell>
          <cell r="H444">
            <v>313.1011917468434</v>
          </cell>
          <cell r="I444">
            <v>656.0581074554497</v>
          </cell>
          <cell r="J444">
            <v>476.49533435763635</v>
          </cell>
          <cell r="K444">
            <v>513.1002057342532</v>
          </cell>
          <cell r="L444">
            <v>305.34345592500995</v>
          </cell>
          <cell r="M444">
            <v>257.2319133896275</v>
          </cell>
          <cell r="N444">
            <v>151.89017601269862</v>
          </cell>
          <cell r="O444">
            <v>165.80876291742172</v>
          </cell>
          <cell r="P444">
            <v>552.1404559925296</v>
          </cell>
          <cell r="Q444">
            <v>540.2692677900933</v>
          </cell>
          <cell r="R444">
            <v>665.9691444104515</v>
          </cell>
          <cell r="S444">
            <v>836.343488252464</v>
          </cell>
          <cell r="T444">
            <v>803.349989331101</v>
          </cell>
          <cell r="U444">
            <v>767.2511071278419</v>
          </cell>
          <cell r="V444">
            <v>337.0875029722672</v>
          </cell>
          <cell r="W444">
            <v>3036.1759527404556</v>
          </cell>
          <cell r="X444">
            <v>536.8845905379466</v>
          </cell>
          <cell r="Y444">
            <v>372.46399737115473</v>
          </cell>
          <cell r="Z444">
            <v>2167.9684637698674</v>
          </cell>
          <cell r="AA444">
            <v>442.6056092049318</v>
          </cell>
          <cell r="AB444">
            <v>1561.0317982258239</v>
          </cell>
          <cell r="AC444">
            <v>567.1280319999389</v>
          </cell>
          <cell r="AD444">
            <v>497.4712653429116</v>
          </cell>
          <cell r="AE444">
            <v>749.4301542446516</v>
          </cell>
          <cell r="AF444">
            <v>1707.9744489800314</v>
          </cell>
          <cell r="AG444">
            <v>222.19621767041318</v>
          </cell>
          <cell r="AH444">
            <v>247.0334299751979</v>
          </cell>
          <cell r="AI444">
            <v>500.53029679198596</v>
          </cell>
          <cell r="AJ444">
            <v>461.3230374721488</v>
          </cell>
          <cell r="AK444">
            <v>524.7165451003327</v>
          </cell>
          <cell r="AL444">
            <v>2665.864914912099</v>
          </cell>
          <cell r="AM444">
            <v>3023.3150203122514</v>
          </cell>
          <cell r="AN444">
            <v>502.93127617918924</v>
          </cell>
          <cell r="AO444">
            <v>389.50902587081475</v>
          </cell>
          <cell r="AP444">
            <v>1369.3733554643254</v>
          </cell>
          <cell r="AQ444">
            <v>2702.7555285332423</v>
          </cell>
          <cell r="AR444">
            <v>298.2809240521422</v>
          </cell>
          <cell r="AS444">
            <v>1042.3710634316249</v>
          </cell>
          <cell r="AT444">
            <v>699.8135899002106</v>
          </cell>
          <cell r="AU444">
            <v>300.71327109730436</v>
          </cell>
          <cell r="AV444">
            <v>194.26917911496062</v>
          </cell>
          <cell r="AW444">
            <v>132.74855432618136</v>
          </cell>
          <cell r="AX444">
            <v>156.61361946439806</v>
          </cell>
          <cell r="AY444">
            <v>105.18000595407572</v>
          </cell>
          <cell r="AZ444">
            <v>111.99828514106586</v>
          </cell>
          <cell r="BA444">
            <v>625.4279914131696</v>
          </cell>
          <cell r="BB444">
            <v>375.8589611041059</v>
          </cell>
        </row>
        <row r="445">
          <cell r="E445" t="str">
            <v>LA VETA RE-2</v>
          </cell>
          <cell r="G445">
            <v>361.44968887988927</v>
          </cell>
          <cell r="H445">
            <v>368.34254834386644</v>
          </cell>
          <cell r="I445">
            <v>695.2879127192346</v>
          </cell>
          <cell r="J445">
            <v>511.5814027528974</v>
          </cell>
          <cell r="K445">
            <v>611.2111646499827</v>
          </cell>
          <cell r="L445">
            <v>300.58944304361484</v>
          </cell>
          <cell r="M445">
            <v>331.3693978176715</v>
          </cell>
          <cell r="N445">
            <v>153.3709507385459</v>
          </cell>
          <cell r="O445">
            <v>183.89922046850924</v>
          </cell>
          <cell r="P445">
            <v>533.482333845555</v>
          </cell>
          <cell r="Q445">
            <v>605.5249781796056</v>
          </cell>
          <cell r="R445">
            <v>663.7962406182402</v>
          </cell>
          <cell r="S445">
            <v>852.6267577129805</v>
          </cell>
          <cell r="T445">
            <v>968.5102330167783</v>
          </cell>
          <cell r="U445">
            <v>760.5526880228518</v>
          </cell>
          <cell r="V445">
            <v>353.7446532303838</v>
          </cell>
          <cell r="W445">
            <v>5075.27878720919</v>
          </cell>
          <cell r="X445">
            <v>882.7335225641928</v>
          </cell>
          <cell r="Y445">
            <v>690.9997217231263</v>
          </cell>
          <cell r="Z445">
            <v>2167.9684637698674</v>
          </cell>
          <cell r="AA445">
            <v>996.3922673915382</v>
          </cell>
          <cell r="AB445">
            <v>1551.3442460960387</v>
          </cell>
          <cell r="AC445">
            <v>198.49481119997864</v>
          </cell>
          <cell r="AD445">
            <v>497.4712653429116</v>
          </cell>
          <cell r="AE445">
            <v>721.4215840196372</v>
          </cell>
          <cell r="AF445">
            <v>1708.8015336447672</v>
          </cell>
          <cell r="AG445">
            <v>233.5121791044138</v>
          </cell>
          <cell r="AH445">
            <v>266.5486056359237</v>
          </cell>
          <cell r="AI445">
            <v>535.2088179777483</v>
          </cell>
          <cell r="AJ445">
            <v>501.7102740467565</v>
          </cell>
          <cell r="AK445">
            <v>553.0851899066627</v>
          </cell>
          <cell r="AL445">
            <v>2595.6607536804904</v>
          </cell>
          <cell r="AM445">
            <v>3134.51783580867</v>
          </cell>
          <cell r="AN445">
            <v>492.4995698309647</v>
          </cell>
          <cell r="AO445">
            <v>361.0549202936223</v>
          </cell>
          <cell r="AP445">
            <v>1346.6718407255378</v>
          </cell>
          <cell r="AQ445">
            <v>2702.7555285332423</v>
          </cell>
          <cell r="AR445">
            <v>298.2809240521418</v>
          </cell>
          <cell r="AS445">
            <v>1126.0818251305193</v>
          </cell>
          <cell r="AT445">
            <v>674.6318464434116</v>
          </cell>
          <cell r="AU445">
            <v>290.2532606476289</v>
          </cell>
          <cell r="AV445">
            <v>181.16886586653146</v>
          </cell>
          <cell r="AW445">
            <v>127.50935050612138</v>
          </cell>
          <cell r="AX445">
            <v>151.20181605182682</v>
          </cell>
          <cell r="AY445">
            <v>116.77726127809618</v>
          </cell>
          <cell r="AZ445">
            <v>117.59411148013281</v>
          </cell>
          <cell r="BA445">
            <v>611.8513914230061</v>
          </cell>
          <cell r="BB445">
            <v>375.8589611041059</v>
          </cell>
        </row>
        <row r="446">
          <cell r="E446" t="str">
            <v>NORTH PARK R-1</v>
          </cell>
          <cell r="G446">
            <v>359.6152039500538</v>
          </cell>
          <cell r="H446">
            <v>375.535955486948</v>
          </cell>
          <cell r="I446">
            <v>718.7133537605073</v>
          </cell>
          <cell r="J446">
            <v>606.0257574580936</v>
          </cell>
          <cell r="K446">
            <v>611.8978269186797</v>
          </cell>
          <cell r="L446">
            <v>313.81012648520823</v>
          </cell>
          <cell r="M446">
            <v>291.7934940177123</v>
          </cell>
          <cell r="N446">
            <v>168.06210156191278</v>
          </cell>
          <cell r="O446">
            <v>185.35276158829654</v>
          </cell>
          <cell r="P446">
            <v>582.2506743990006</v>
          </cell>
          <cell r="Q446">
            <v>744.1115203111787</v>
          </cell>
          <cell r="R446">
            <v>610.7929088296594</v>
          </cell>
          <cell r="S446">
            <v>1102.7629248803516</v>
          </cell>
          <cell r="T446">
            <v>928.0702368463643</v>
          </cell>
          <cell r="U446">
            <v>911.0426229171451</v>
          </cell>
          <cell r="V446">
            <v>326.79134372216373</v>
          </cell>
          <cell r="W446">
            <v>3728.1864422333883</v>
          </cell>
          <cell r="X446">
            <v>536.1024858132728</v>
          </cell>
          <cell r="Y446">
            <v>261.2581869942913</v>
          </cell>
          <cell r="Z446">
            <v>2099.1555805311214</v>
          </cell>
          <cell r="AA446">
            <v>793.7100685002835</v>
          </cell>
          <cell r="AB446">
            <v>1536.5695389903622</v>
          </cell>
          <cell r="AC446">
            <v>591.1238491761142</v>
          </cell>
          <cell r="AD446">
            <v>546.3300503319475</v>
          </cell>
          <cell r="AE446">
            <v>838.1905905561216</v>
          </cell>
          <cell r="AF446">
            <v>1550.4105044990024</v>
          </cell>
          <cell r="AG446">
            <v>261.4217566789859</v>
          </cell>
          <cell r="AH446">
            <v>205.78600370081526</v>
          </cell>
          <cell r="AI446">
            <v>507.0205876409711</v>
          </cell>
          <cell r="AJ446">
            <v>486.1640299816017</v>
          </cell>
          <cell r="AK446">
            <v>477.4290469195603</v>
          </cell>
          <cell r="AL446">
            <v>2491.3797341158743</v>
          </cell>
          <cell r="AM446">
            <v>3219.0725470940897</v>
          </cell>
          <cell r="AN446">
            <v>454.05841986135687</v>
          </cell>
          <cell r="AO446">
            <v>448.3363238890668</v>
          </cell>
          <cell r="AP446">
            <v>1381.794886938424</v>
          </cell>
          <cell r="AQ446">
            <v>3111.0288008652215</v>
          </cell>
          <cell r="AR446">
            <v>317.46916043704937</v>
          </cell>
          <cell r="AS446">
            <v>964.2274536290736</v>
          </cell>
          <cell r="AT446">
            <v>755.1537059554673</v>
          </cell>
          <cell r="AU446">
            <v>342.82897781512077</v>
          </cell>
          <cell r="AV446">
            <v>156.58163019814629</v>
          </cell>
          <cell r="AW446">
            <v>145.06756111908604</v>
          </cell>
          <cell r="AX446">
            <v>169.0981314915182</v>
          </cell>
          <cell r="AY446">
            <v>142.04380347988834</v>
          </cell>
          <cell r="AZ446">
            <v>132.65618671701966</v>
          </cell>
          <cell r="BA446">
            <v>610.7942187836494</v>
          </cell>
          <cell r="BB446">
            <v>375.8589611041059</v>
          </cell>
        </row>
        <row r="447">
          <cell r="E447" t="str">
            <v>JEFFERSON COUNTY R-1</v>
          </cell>
          <cell r="G447">
            <v>258.04464038579414</v>
          </cell>
          <cell r="H447">
            <v>314.4546551117433</v>
          </cell>
          <cell r="I447">
            <v>701.3472934685769</v>
          </cell>
          <cell r="J447">
            <v>448.7238873231284</v>
          </cell>
          <cell r="K447">
            <v>484.4402305669021</v>
          </cell>
          <cell r="L447">
            <v>266.4058266107289</v>
          </cell>
          <cell r="M447">
            <v>251.32360802939556</v>
          </cell>
          <cell r="N447">
            <v>133.01321316902207</v>
          </cell>
          <cell r="O447">
            <v>144.2683342747909</v>
          </cell>
          <cell r="P447">
            <v>539.392788149589</v>
          </cell>
          <cell r="Q447">
            <v>535.5224059139326</v>
          </cell>
          <cell r="R447">
            <v>537.9488959860043</v>
          </cell>
          <cell r="S447">
            <v>772.0140350558652</v>
          </cell>
          <cell r="T447">
            <v>822.4197196879505</v>
          </cell>
          <cell r="U447">
            <v>843.4427064139138</v>
          </cell>
          <cell r="V447">
            <v>313.6996100172529</v>
          </cell>
          <cell r="W447">
            <v>8075.061303533933</v>
          </cell>
          <cell r="X447">
            <v>1756.7175384021991</v>
          </cell>
          <cell r="Y447">
            <v>973.4668180156483</v>
          </cell>
          <cell r="Z447">
            <v>1618.3790629853117</v>
          </cell>
          <cell r="AA447">
            <v>536.1200041776787</v>
          </cell>
          <cell r="AB447">
            <v>1544.3683551749928</v>
          </cell>
          <cell r="AC447">
            <v>432.10368535154475</v>
          </cell>
          <cell r="AD447">
            <v>1017.4808123113098</v>
          </cell>
          <cell r="AE447">
            <v>715.9119479987954</v>
          </cell>
          <cell r="AF447">
            <v>1440.3954346631003</v>
          </cell>
          <cell r="AG447">
            <v>253.1762939933438</v>
          </cell>
          <cell r="AH447">
            <v>235.13100732524165</v>
          </cell>
          <cell r="AI447">
            <v>455.5799114784188</v>
          </cell>
          <cell r="AJ447">
            <v>424.77397349482106</v>
          </cell>
          <cell r="AK447">
            <v>506.8957992057891</v>
          </cell>
          <cell r="AL447">
            <v>2568.7103843996497</v>
          </cell>
          <cell r="AM447">
            <v>3009.8526562471793</v>
          </cell>
          <cell r="AN447">
            <v>439.2322442691748</v>
          </cell>
          <cell r="AO447">
            <v>412.95740335011726</v>
          </cell>
          <cell r="AP447">
            <v>1461.9640624789006</v>
          </cell>
          <cell r="AQ447">
            <v>2871.2754556393875</v>
          </cell>
          <cell r="AR447">
            <v>333.9060092519225</v>
          </cell>
          <cell r="AS447">
            <v>1036.0875628847837</v>
          </cell>
          <cell r="AT447">
            <v>593.4132588515226</v>
          </cell>
          <cell r="AU447">
            <v>292.9887015004142</v>
          </cell>
          <cell r="AV447">
            <v>126.66535074984753</v>
          </cell>
          <cell r="AW447">
            <v>135.41580483011933</v>
          </cell>
          <cell r="AX447">
            <v>127.02843797637082</v>
          </cell>
          <cell r="AY447">
            <v>137.4409823796191</v>
          </cell>
          <cell r="AZ447">
            <v>141.44837518802257</v>
          </cell>
          <cell r="BA447">
            <v>601.2217714373128</v>
          </cell>
          <cell r="BB447">
            <v>375.8589611041059</v>
          </cell>
        </row>
        <row r="448">
          <cell r="E448" t="str">
            <v>EADS RE-1</v>
          </cell>
          <cell r="G448">
            <v>282.0801368134589</v>
          </cell>
          <cell r="H448">
            <v>393.35655645813006</v>
          </cell>
          <cell r="I448">
            <v>699.7460769271975</v>
          </cell>
          <cell r="J448">
            <v>481.5855496710252</v>
          </cell>
          <cell r="K448">
            <v>681.9537274275799</v>
          </cell>
          <cell r="L448">
            <v>282.28395243267045</v>
          </cell>
          <cell r="M448">
            <v>262.2698986210775</v>
          </cell>
          <cell r="N448">
            <v>141.6646686538937</v>
          </cell>
          <cell r="O448">
            <v>150.57284997507293</v>
          </cell>
          <cell r="P448">
            <v>521.8978434096482</v>
          </cell>
          <cell r="Q448">
            <v>607.9802515638265</v>
          </cell>
          <cell r="R448">
            <v>677.6614362447309</v>
          </cell>
          <cell r="S448">
            <v>893.1928403243122</v>
          </cell>
          <cell r="T448">
            <v>903.3382403386047</v>
          </cell>
          <cell r="U448">
            <v>772.8219567960322</v>
          </cell>
          <cell r="V448">
            <v>299.4517236223802</v>
          </cell>
          <cell r="W448">
            <v>1458.9486421946908</v>
          </cell>
          <cell r="X448">
            <v>443.1712724916116</v>
          </cell>
          <cell r="Y448">
            <v>333.47363360153054</v>
          </cell>
          <cell r="Z448">
            <v>2555.4630440339783</v>
          </cell>
          <cell r="AA448">
            <v>543.0514019357145</v>
          </cell>
          <cell r="AB448">
            <v>1412.3637428694876</v>
          </cell>
          <cell r="AC448">
            <v>431.09832261023934</v>
          </cell>
          <cell r="AD448">
            <v>419.7413801330817</v>
          </cell>
          <cell r="AE448">
            <v>681.0959407665027</v>
          </cell>
          <cell r="AF448">
            <v>1663.094642567529</v>
          </cell>
          <cell r="AG448">
            <v>201.36236053484046</v>
          </cell>
          <cell r="AH448">
            <v>222.7520621271901</v>
          </cell>
          <cell r="AI448">
            <v>498.0766660625212</v>
          </cell>
          <cell r="AJ448">
            <v>439.4145900188631</v>
          </cell>
          <cell r="AK448">
            <v>486.41271991383184</v>
          </cell>
          <cell r="AL448">
            <v>2562.413904624773</v>
          </cell>
          <cell r="AM448">
            <v>3073.015117785361</v>
          </cell>
          <cell r="AN448">
            <v>458.37498173022726</v>
          </cell>
          <cell r="AO448">
            <v>358.46340493959156</v>
          </cell>
          <cell r="AP448">
            <v>1424.9585483360581</v>
          </cell>
          <cell r="AQ448">
            <v>2675.6008316821362</v>
          </cell>
          <cell r="AR448">
            <v>319.93918967725176</v>
          </cell>
          <cell r="AS448">
            <v>1086.0959449201157</v>
          </cell>
          <cell r="AT448">
            <v>705.2878819560365</v>
          </cell>
          <cell r="AU448">
            <v>294.07177607352327</v>
          </cell>
          <cell r="AV448">
            <v>147.1216777502681</v>
          </cell>
          <cell r="AW448">
            <v>127.93240577473055</v>
          </cell>
          <cell r="AX448">
            <v>138.04315314065295</v>
          </cell>
          <cell r="AY448">
            <v>101.12332620406649</v>
          </cell>
          <cell r="AZ448">
            <v>116.19094677452229</v>
          </cell>
          <cell r="BA448">
            <v>615.4101265057159</v>
          </cell>
          <cell r="BB448">
            <v>375.8589611041059</v>
          </cell>
        </row>
        <row r="449">
          <cell r="E449" t="str">
            <v>PLAINVIEW RE-2</v>
          </cell>
          <cell r="G449">
            <v>300.96784389719244</v>
          </cell>
          <cell r="H449">
            <v>389.5718718636852</v>
          </cell>
          <cell r="I449">
            <v>687.354496686588</v>
          </cell>
          <cell r="J449">
            <v>491.5264793517116</v>
          </cell>
          <cell r="K449">
            <v>577.1069386379494</v>
          </cell>
          <cell r="L449">
            <v>292.84719349391486</v>
          </cell>
          <cell r="M449">
            <v>265.937494747883</v>
          </cell>
          <cell r="N449">
            <v>141.94450009814946</v>
          </cell>
          <cell r="O449">
            <v>142.56961754443694</v>
          </cell>
          <cell r="P449">
            <v>525.1415007317022</v>
          </cell>
          <cell r="Q449">
            <v>610.8720179941309</v>
          </cell>
          <cell r="R449">
            <v>638.8595828123877</v>
          </cell>
          <cell r="S449">
            <v>906.398863156985</v>
          </cell>
          <cell r="T449">
            <v>805.4404408449827</v>
          </cell>
          <cell r="U449">
            <v>688.5323975570674</v>
          </cell>
          <cell r="V449">
            <v>298.07287004677795</v>
          </cell>
          <cell r="W449">
            <v>1512.4684016295662</v>
          </cell>
          <cell r="X449">
            <v>466.4093381398245</v>
          </cell>
          <cell r="Y449">
            <v>354.8710416199942</v>
          </cell>
          <cell r="Z449">
            <v>2505.355925523508</v>
          </cell>
          <cell r="AA449">
            <v>558.2980008867817</v>
          </cell>
          <cell r="AB449">
            <v>1308.0091572769531</v>
          </cell>
          <cell r="AC449">
            <v>373.13423692694397</v>
          </cell>
          <cell r="AD449">
            <v>419.7413801330817</v>
          </cell>
          <cell r="AE449">
            <v>707.2958243969977</v>
          </cell>
          <cell r="AF449">
            <v>1653.6906672701177</v>
          </cell>
          <cell r="AG449">
            <v>191.20107089409373</v>
          </cell>
          <cell r="AH449">
            <v>212.49447621654306</v>
          </cell>
          <cell r="AI449">
            <v>506.3204763628146</v>
          </cell>
          <cell r="AJ449">
            <v>384.07237096992947</v>
          </cell>
          <cell r="AK449">
            <v>495.9352176782495</v>
          </cell>
          <cell r="AL449">
            <v>2516.172143769629</v>
          </cell>
          <cell r="AM449">
            <v>3071.8164141357306</v>
          </cell>
          <cell r="AN449">
            <v>478.4799720265808</v>
          </cell>
          <cell r="AO449">
            <v>322.6186557269907</v>
          </cell>
          <cell r="AP449">
            <v>1470.308544884953</v>
          </cell>
          <cell r="AQ449">
            <v>2675.6008316821362</v>
          </cell>
          <cell r="AR449">
            <v>318.1772775038085</v>
          </cell>
          <cell r="AS449">
            <v>1125.9742055798442</v>
          </cell>
          <cell r="AT449">
            <v>769.7849956319474</v>
          </cell>
          <cell r="AU449">
            <v>297.8794844840684</v>
          </cell>
          <cell r="AV449">
            <v>145.60784419220957</v>
          </cell>
          <cell r="AW449">
            <v>132.27646493259942</v>
          </cell>
          <cell r="AX449">
            <v>145.29637531371986</v>
          </cell>
          <cell r="AY449">
            <v>95.24410551265221</v>
          </cell>
          <cell r="AZ449">
            <v>109.27310662217278</v>
          </cell>
          <cell r="BA449">
            <v>632.4888673112653</v>
          </cell>
          <cell r="BB449">
            <v>375.8589611041059</v>
          </cell>
        </row>
        <row r="450">
          <cell r="E450" t="str">
            <v>ARRIBA-FLAGLER C-20</v>
          </cell>
          <cell r="G450">
            <v>367.271370647028</v>
          </cell>
          <cell r="H450">
            <v>372.27761775663345</v>
          </cell>
          <cell r="I450">
            <v>642.0653106734627</v>
          </cell>
          <cell r="J450">
            <v>596.6641138557244</v>
          </cell>
          <cell r="K450">
            <v>582.910869718615</v>
          </cell>
          <cell r="L450">
            <v>327.98161250307965</v>
          </cell>
          <cell r="M450">
            <v>336.8249814286708</v>
          </cell>
          <cell r="N450">
            <v>149.88471732887393</v>
          </cell>
          <cell r="O450">
            <v>171.2026263498854</v>
          </cell>
          <cell r="P450">
            <v>532.1394786276775</v>
          </cell>
          <cell r="Q450">
            <v>566.7316587089173</v>
          </cell>
          <cell r="R450">
            <v>675.2298534296348</v>
          </cell>
          <cell r="S450">
            <v>1043.2084913822196</v>
          </cell>
          <cell r="T450">
            <v>875.5508434750459</v>
          </cell>
          <cell r="U450">
            <v>731.5488775195021</v>
          </cell>
          <cell r="V450">
            <v>343.27935242789044</v>
          </cell>
          <cell r="W450">
            <v>3013.6976537778082</v>
          </cell>
          <cell r="X450">
            <v>721.629100521254</v>
          </cell>
          <cell r="Y450">
            <v>702.0126092378863</v>
          </cell>
          <cell r="Z450">
            <v>2486.4095769419246</v>
          </cell>
          <cell r="AA450">
            <v>659.5529055863294</v>
          </cell>
          <cell r="AB450">
            <v>1384.6703361465566</v>
          </cell>
          <cell r="AC450">
            <v>257.4581224634643</v>
          </cell>
          <cell r="AD450">
            <v>527.1011573002777</v>
          </cell>
          <cell r="AE450">
            <v>875.8991965254834</v>
          </cell>
          <cell r="AF450">
            <v>1530.2114897276676</v>
          </cell>
          <cell r="AG450">
            <v>261.9048941261111</v>
          </cell>
          <cell r="AH450">
            <v>282.6103062798773</v>
          </cell>
          <cell r="AI450">
            <v>534.7354472839957</v>
          </cell>
          <cell r="AJ450">
            <v>591.8101040325096</v>
          </cell>
          <cell r="AK450">
            <v>642.8549352534255</v>
          </cell>
          <cell r="AL450">
            <v>2542.5633147372296</v>
          </cell>
          <cell r="AM450">
            <v>3081.8670831980103</v>
          </cell>
          <cell r="AN450">
            <v>366.1228016971998</v>
          </cell>
          <cell r="AO450">
            <v>369.54065201533984</v>
          </cell>
          <cell r="AP450">
            <v>1472.0124070135053</v>
          </cell>
          <cell r="AQ450">
            <v>2675.6008316821362</v>
          </cell>
          <cell r="AR450">
            <v>267.90071950515284</v>
          </cell>
          <cell r="AS450">
            <v>1073.430253465708</v>
          </cell>
          <cell r="AT450">
            <v>847.1218124933426</v>
          </cell>
          <cell r="AU450">
            <v>332.1292455072351</v>
          </cell>
          <cell r="AV450">
            <v>209.05575065762255</v>
          </cell>
          <cell r="AW450">
            <v>158.94799984222124</v>
          </cell>
          <cell r="AX450">
            <v>200.64093941631535</v>
          </cell>
          <cell r="AY450">
            <v>72.8926665633537</v>
          </cell>
          <cell r="AZ450">
            <v>82.62421025828284</v>
          </cell>
          <cell r="BA450">
            <v>591.374418757795</v>
          </cell>
          <cell r="BB450">
            <v>375.8589611041059</v>
          </cell>
        </row>
        <row r="451">
          <cell r="E451" t="str">
            <v>HI-PLAINS R-23</v>
          </cell>
          <cell r="G451">
            <v>364.65067789011744</v>
          </cell>
          <cell r="H451">
            <v>465.5913975255654</v>
          </cell>
          <cell r="I451">
            <v>516.8797537489012</v>
          </cell>
          <cell r="J451">
            <v>560.5732897790411</v>
          </cell>
          <cell r="K451">
            <v>539.5857503840584</v>
          </cell>
          <cell r="L451">
            <v>283.1580624785012</v>
          </cell>
          <cell r="M451">
            <v>248.1201718544501</v>
          </cell>
          <cell r="N451">
            <v>160.65822793267628</v>
          </cell>
          <cell r="O451">
            <v>155.61646253529884</v>
          </cell>
          <cell r="P451">
            <v>549.2466975652745</v>
          </cell>
          <cell r="Q451">
            <v>784.6508119662019</v>
          </cell>
          <cell r="R451">
            <v>658.1570379194062</v>
          </cell>
          <cell r="S451">
            <v>949.3603162059404</v>
          </cell>
          <cell r="T451">
            <v>872.8805981119365</v>
          </cell>
          <cell r="U451">
            <v>804.5257869323784</v>
          </cell>
          <cell r="V451">
            <v>337.5282338170296</v>
          </cell>
          <cell r="W451">
            <v>2534.695806835677</v>
          </cell>
          <cell r="X451">
            <v>564.247686821892</v>
          </cell>
          <cell r="Y451">
            <v>589.7540529437047</v>
          </cell>
          <cell r="Z451">
            <v>2486.4095769419246</v>
          </cell>
          <cell r="AA451">
            <v>659.5529055863294</v>
          </cell>
          <cell r="AB451">
            <v>1872.881001579296</v>
          </cell>
          <cell r="AC451">
            <v>580.6310803808899</v>
          </cell>
          <cell r="AD451">
            <v>527.1011573002777</v>
          </cell>
          <cell r="AE451">
            <v>788.1977990959024</v>
          </cell>
          <cell r="AF451">
            <v>1489.1275253992444</v>
          </cell>
          <cell r="AG451">
            <v>262.68048416416605</v>
          </cell>
          <cell r="AH451">
            <v>301.0355394133596</v>
          </cell>
          <cell r="AI451">
            <v>557.122300984049</v>
          </cell>
          <cell r="AJ451">
            <v>588.1446497427437</v>
          </cell>
          <cell r="AK451">
            <v>636.9155684560484</v>
          </cell>
          <cell r="AL451">
            <v>2511.4791895527014</v>
          </cell>
          <cell r="AM451">
            <v>3130.4606849945385</v>
          </cell>
          <cell r="AN451">
            <v>478.9800748184264</v>
          </cell>
          <cell r="AO451">
            <v>358.93408046035245</v>
          </cell>
          <cell r="AP451">
            <v>1472.5489759009133</v>
          </cell>
          <cell r="AQ451">
            <v>2675.6008316821362</v>
          </cell>
          <cell r="AR451">
            <v>279.26928514913794</v>
          </cell>
          <cell r="AS451">
            <v>1021.3228463426773</v>
          </cell>
          <cell r="AT451">
            <v>741.0200791931534</v>
          </cell>
          <cell r="AU451">
            <v>322.90284240771814</v>
          </cell>
          <cell r="AV451">
            <v>204.65745198856322</v>
          </cell>
          <cell r="AW451">
            <v>174.0909371372201</v>
          </cell>
          <cell r="AX451">
            <v>175.86045868878153</v>
          </cell>
          <cell r="AY451">
            <v>113.29957079747172</v>
          </cell>
          <cell r="AZ451">
            <v>101.09094248857969</v>
          </cell>
          <cell r="BA451">
            <v>645.8659726065545</v>
          </cell>
          <cell r="BB451">
            <v>375.8589611041059</v>
          </cell>
        </row>
        <row r="452">
          <cell r="E452" t="str">
            <v>STRATTON R-4</v>
          </cell>
          <cell r="G452">
            <v>408.8467893120152</v>
          </cell>
          <cell r="H452">
            <v>451.5304170124362</v>
          </cell>
          <cell r="I452">
            <v>573.5797323759107</v>
          </cell>
          <cell r="J452">
            <v>492.7321861694182</v>
          </cell>
          <cell r="K452">
            <v>549.3952113654678</v>
          </cell>
          <cell r="L452">
            <v>288.77232530986265</v>
          </cell>
          <cell r="M452">
            <v>221.95400087984635</v>
          </cell>
          <cell r="N452">
            <v>166.1732393131942</v>
          </cell>
          <cell r="O452">
            <v>170.02928592788842</v>
          </cell>
          <cell r="P452">
            <v>598.5067879168158</v>
          </cell>
          <cell r="Q452">
            <v>763.5900224926636</v>
          </cell>
          <cell r="R452">
            <v>638.8595828123877</v>
          </cell>
          <cell r="S452">
            <v>795.6418092528537</v>
          </cell>
          <cell r="T452">
            <v>773.2962575716554</v>
          </cell>
          <cell r="U452">
            <v>772.6580834258326</v>
          </cell>
          <cell r="V452">
            <v>342.0720125953157</v>
          </cell>
          <cell r="W452">
            <v>3166.2289681672014</v>
          </cell>
          <cell r="X452">
            <v>663.9854533783889</v>
          </cell>
          <cell r="Y452">
            <v>720.3280230528454</v>
          </cell>
          <cell r="Z452">
            <v>2486.4095769419246</v>
          </cell>
          <cell r="AA452">
            <v>659.5529055863294</v>
          </cell>
          <cell r="AB452">
            <v>1477.470710567656</v>
          </cell>
          <cell r="AC452">
            <v>474.67716075169494</v>
          </cell>
          <cell r="AD452">
            <v>527.1011573002777</v>
          </cell>
          <cell r="AE452">
            <v>794.2438360472032</v>
          </cell>
          <cell r="AF452">
            <v>1499.7637717869775</v>
          </cell>
          <cell r="AG452">
            <v>263.15686094612204</v>
          </cell>
          <cell r="AH452">
            <v>308.57607800693364</v>
          </cell>
          <cell r="AI452">
            <v>614.8114703041484</v>
          </cell>
          <cell r="AJ452">
            <v>615.7303766890781</v>
          </cell>
          <cell r="AK452">
            <v>627.0140413901923</v>
          </cell>
          <cell r="AL452">
            <v>2716.9097506494527</v>
          </cell>
          <cell r="AM452">
            <v>3160.1516523161363</v>
          </cell>
          <cell r="AN452">
            <v>367.6293379147623</v>
          </cell>
          <cell r="AO452">
            <v>362.3697555174478</v>
          </cell>
          <cell r="AP452">
            <v>1472.0178234571647</v>
          </cell>
          <cell r="AQ452">
            <v>2675.6008316821362</v>
          </cell>
          <cell r="AR452">
            <v>260.4596827017398</v>
          </cell>
          <cell r="AS452">
            <v>1051.86579785261</v>
          </cell>
          <cell r="AT452">
            <v>766.3013552327855</v>
          </cell>
          <cell r="AU452">
            <v>324.36429833298627</v>
          </cell>
          <cell r="AV452">
            <v>234.83612233910534</v>
          </cell>
          <cell r="AW452">
            <v>179.87110337165598</v>
          </cell>
          <cell r="AX452">
            <v>172.0299213165349</v>
          </cell>
          <cell r="AY452">
            <v>116.02995197916793</v>
          </cell>
          <cell r="AZ452">
            <v>95.96383644811876</v>
          </cell>
          <cell r="BA452">
            <v>649.828775874579</v>
          </cell>
          <cell r="BB452">
            <v>375.8589611041059</v>
          </cell>
        </row>
        <row r="453">
          <cell r="E453" t="str">
            <v>BETHUNE R-5</v>
          </cell>
          <cell r="G453">
            <v>349.18925130319093</v>
          </cell>
          <cell r="H453">
            <v>506.1422892645698</v>
          </cell>
          <cell r="I453">
            <v>460.8571225151371</v>
          </cell>
          <cell r="J453">
            <v>509.4773261494476</v>
          </cell>
          <cell r="K453">
            <v>513.2777377437793</v>
          </cell>
          <cell r="L453">
            <v>270.1555285457514</v>
          </cell>
          <cell r="M453">
            <v>239.62942493962305</v>
          </cell>
          <cell r="N453">
            <v>169.61283414882377</v>
          </cell>
          <cell r="O453">
            <v>151.48450871091515</v>
          </cell>
          <cell r="P453">
            <v>577.492745097001</v>
          </cell>
          <cell r="Q453">
            <v>812.6515900143958</v>
          </cell>
          <cell r="R453">
            <v>649.9042850928287</v>
          </cell>
          <cell r="S453">
            <v>864.3544707582685</v>
          </cell>
          <cell r="T453">
            <v>881.8004666348107</v>
          </cell>
          <cell r="U453">
            <v>763.2647927786073</v>
          </cell>
          <cell r="V453">
            <v>330.8231813687191</v>
          </cell>
          <cell r="W453">
            <v>3869.4786071414583</v>
          </cell>
          <cell r="X453">
            <v>760.4958026521663</v>
          </cell>
          <cell r="Y453">
            <v>886.3723933399554</v>
          </cell>
          <cell r="Z453">
            <v>2486.4095769419246</v>
          </cell>
          <cell r="AA453">
            <v>659.5529055863294</v>
          </cell>
          <cell r="AB453">
            <v>1477.470710567656</v>
          </cell>
          <cell r="AC453">
            <v>411.84297561900325</v>
          </cell>
          <cell r="AD453">
            <v>527.1011573002777</v>
          </cell>
          <cell r="AE453">
            <v>778.0649683171849</v>
          </cell>
          <cell r="AF453">
            <v>1480.8772503918483</v>
          </cell>
          <cell r="AG453">
            <v>247.87892349663426</v>
          </cell>
          <cell r="AH453">
            <v>285.37849948367875</v>
          </cell>
          <cell r="AI453">
            <v>585.8006092155356</v>
          </cell>
          <cell r="AJ453">
            <v>562.2777145019444</v>
          </cell>
          <cell r="AK453">
            <v>601.9572593674048</v>
          </cell>
          <cell r="AL453">
            <v>2511.4791895527014</v>
          </cell>
          <cell r="AM453">
            <v>3175.0551928488517</v>
          </cell>
          <cell r="AN453">
            <v>339.1385529881178</v>
          </cell>
          <cell r="AO453">
            <v>357.2702323198277</v>
          </cell>
          <cell r="AP453">
            <v>1472.5009041926116</v>
          </cell>
          <cell r="AQ453">
            <v>2675.6008316821362</v>
          </cell>
          <cell r="AR453">
            <v>251.5385486595006</v>
          </cell>
          <cell r="AS453">
            <v>1034.691306918768</v>
          </cell>
          <cell r="AT453">
            <v>738.5386289383817</v>
          </cell>
          <cell r="AU453">
            <v>316.9520913477602</v>
          </cell>
          <cell r="AV453">
            <v>168.00182368025636</v>
          </cell>
          <cell r="AW453">
            <v>170.24607037305287</v>
          </cell>
          <cell r="AX453">
            <v>187.3587979996341</v>
          </cell>
          <cell r="AY453">
            <v>98.6466323454382</v>
          </cell>
          <cell r="AZ453">
            <v>87.27312677121037</v>
          </cell>
          <cell r="BA453">
            <v>650.4919345324525</v>
          </cell>
          <cell r="BB453">
            <v>375.8589611041059</v>
          </cell>
        </row>
        <row r="454">
          <cell r="E454" t="str">
            <v>BURLINGTON RE-6J</v>
          </cell>
          <cell r="G454">
            <v>349.6378522398159</v>
          </cell>
          <cell r="H454">
            <v>532.161743769531</v>
          </cell>
          <cell r="I454">
            <v>410.1846782862508</v>
          </cell>
          <cell r="J454">
            <v>523.3772344527933</v>
          </cell>
          <cell r="K454">
            <v>510.8113315052577</v>
          </cell>
          <cell r="L454">
            <v>253.9095641796346</v>
          </cell>
          <cell r="M454">
            <v>233.62161456891624</v>
          </cell>
          <cell r="N454">
            <v>173.78698652562161</v>
          </cell>
          <cell r="O454">
            <v>144.39092208007418</v>
          </cell>
          <cell r="P454">
            <v>595.8021640272898</v>
          </cell>
          <cell r="Q454">
            <v>844.0684278643448</v>
          </cell>
          <cell r="R454">
            <v>668.8922173690213</v>
          </cell>
          <cell r="S454">
            <v>865.9146762328146</v>
          </cell>
          <cell r="T454">
            <v>868.5775909447023</v>
          </cell>
          <cell r="U454">
            <v>890.553590429761</v>
          </cell>
          <cell r="V454">
            <v>334.0529317794434</v>
          </cell>
          <cell r="W454">
            <v>5007.3086927269005</v>
          </cell>
          <cell r="X454">
            <v>1119.8004813022087</v>
          </cell>
          <cell r="Y454">
            <v>1163.5377487905146</v>
          </cell>
          <cell r="Z454">
            <v>2486.4095769419246</v>
          </cell>
          <cell r="AA454">
            <v>659.5529055863294</v>
          </cell>
          <cell r="AB454">
            <v>1477.470710567656</v>
          </cell>
          <cell r="AC454">
            <v>321.3725514666321</v>
          </cell>
          <cell r="AD454">
            <v>527.1011573002777</v>
          </cell>
          <cell r="AE454">
            <v>799.7365809432596</v>
          </cell>
          <cell r="AF454">
            <v>1459.0091397505405</v>
          </cell>
          <cell r="AG454">
            <v>275.3453706119812</v>
          </cell>
          <cell r="AH454">
            <v>300.2068954092842</v>
          </cell>
          <cell r="AI454">
            <v>558.7675624877169</v>
          </cell>
          <cell r="AJ454">
            <v>595.9628936668427</v>
          </cell>
          <cell r="AK454">
            <v>649.9860029012732</v>
          </cell>
          <cell r="AL454">
            <v>2509.667995868033</v>
          </cell>
          <cell r="AM454">
            <v>3192.5166508561388</v>
          </cell>
          <cell r="AN454">
            <v>404.3986543596798</v>
          </cell>
          <cell r="AO454">
            <v>344.1395994608624</v>
          </cell>
          <cell r="AP454">
            <v>1472.765659569117</v>
          </cell>
          <cell r="AQ454">
            <v>2675.6008316821362</v>
          </cell>
          <cell r="AR454">
            <v>214.14230888715934</v>
          </cell>
          <cell r="AS454">
            <v>1073.1451651367493</v>
          </cell>
          <cell r="AT454">
            <v>731.1663534926668</v>
          </cell>
          <cell r="AU454">
            <v>335.1264330051462</v>
          </cell>
          <cell r="AV454">
            <v>167.2577860039068</v>
          </cell>
          <cell r="AW454">
            <v>179.36001501952776</v>
          </cell>
          <cell r="AX454">
            <v>205.09518789668525</v>
          </cell>
          <cell r="AY454">
            <v>105.39630377430724</v>
          </cell>
          <cell r="AZ454">
            <v>88.83344724690954</v>
          </cell>
          <cell r="BA454">
            <v>688.5924542441034</v>
          </cell>
          <cell r="BB454">
            <v>375.8589611041059</v>
          </cell>
        </row>
        <row r="455">
          <cell r="E455" t="str">
            <v>LAKE COUNTY R-1</v>
          </cell>
          <cell r="G455">
            <v>374.75906423820084</v>
          </cell>
          <cell r="H455">
            <v>319.79331616217934</v>
          </cell>
          <cell r="I455">
            <v>746.6156568674434</v>
          </cell>
          <cell r="J455">
            <v>528.5416786553033</v>
          </cell>
          <cell r="K455">
            <v>660.389262370115</v>
          </cell>
          <cell r="L455">
            <v>315.93811320354683</v>
          </cell>
          <cell r="M455">
            <v>236.94539449998723</v>
          </cell>
          <cell r="N455">
            <v>126.1923217153172</v>
          </cell>
          <cell r="O455">
            <v>138.96203356038671</v>
          </cell>
          <cell r="P455">
            <v>593.2772179486055</v>
          </cell>
          <cell r="Q455">
            <v>560.6753176945007</v>
          </cell>
          <cell r="R455">
            <v>655.4150402768514</v>
          </cell>
          <cell r="S455">
            <v>1012.8737850236878</v>
          </cell>
          <cell r="T455">
            <v>911.8203601503265</v>
          </cell>
          <cell r="U455">
            <v>840.5556578961324</v>
          </cell>
          <cell r="V455">
            <v>327.08459060469585</v>
          </cell>
          <cell r="W455">
            <v>8274.690006226016</v>
          </cell>
          <cell r="X455">
            <v>1790.3786224590403</v>
          </cell>
          <cell r="Y455">
            <v>721.6647064997981</v>
          </cell>
          <cell r="Z455">
            <v>1607.5589546367949</v>
          </cell>
          <cell r="AA455">
            <v>863.2287851426419</v>
          </cell>
          <cell r="AB455">
            <v>1546.3606509582692</v>
          </cell>
          <cell r="AC455">
            <v>509.298976800453</v>
          </cell>
          <cell r="AD455">
            <v>809.6096107823215</v>
          </cell>
          <cell r="AE455">
            <v>815.4682582852586</v>
          </cell>
          <cell r="AF455">
            <v>1517.795046621937</v>
          </cell>
          <cell r="AG455">
            <v>237.99204166989153</v>
          </cell>
          <cell r="AH455">
            <v>265.7407783757495</v>
          </cell>
          <cell r="AI455">
            <v>575.0857897259685</v>
          </cell>
          <cell r="AJ455">
            <v>568.0465086248219</v>
          </cell>
          <cell r="AK455">
            <v>511.57672846629873</v>
          </cell>
          <cell r="AL455">
            <v>2590.8026470978566</v>
          </cell>
          <cell r="AM455">
            <v>3211.6037012771567</v>
          </cell>
          <cell r="AN455">
            <v>439.15722413233624</v>
          </cell>
          <cell r="AO455">
            <v>510.0381502849451</v>
          </cell>
          <cell r="AP455">
            <v>1355.8368456188975</v>
          </cell>
          <cell r="AQ455">
            <v>3823.450215288462</v>
          </cell>
          <cell r="AR455">
            <v>341.36417409839</v>
          </cell>
          <cell r="AS455">
            <v>1025.7864951279114</v>
          </cell>
          <cell r="AT455">
            <v>809.7970939308937</v>
          </cell>
          <cell r="AU455">
            <v>343.7569706411793</v>
          </cell>
          <cell r="AV455">
            <v>220.82849870114225</v>
          </cell>
          <cell r="AW455">
            <v>205.3128656776564</v>
          </cell>
          <cell r="AX455">
            <v>163.41940274439673</v>
          </cell>
          <cell r="AY455">
            <v>140.94567529901965</v>
          </cell>
          <cell r="AZ455">
            <v>125.68942838199023</v>
          </cell>
          <cell r="BA455">
            <v>606.9084085421938</v>
          </cell>
          <cell r="BB455">
            <v>375.8589611041059</v>
          </cell>
        </row>
        <row r="456">
          <cell r="E456" t="str">
            <v>DURANGO 9-R</v>
          </cell>
          <cell r="G456">
            <v>395.7246062934848</v>
          </cell>
          <cell r="H456">
            <v>378.56871598977676</v>
          </cell>
          <cell r="I456">
            <v>697.9740299586338</v>
          </cell>
          <cell r="J456">
            <v>417.4960807445282</v>
          </cell>
          <cell r="K456">
            <v>563.9786100244949</v>
          </cell>
          <cell r="L456">
            <v>272.33702363418325</v>
          </cell>
          <cell r="M456">
            <v>244.18894248770061</v>
          </cell>
          <cell r="N456">
            <v>164.9722960316015</v>
          </cell>
          <cell r="O456">
            <v>226.87500249209785</v>
          </cell>
          <cell r="P456">
            <v>584.0663659611997</v>
          </cell>
          <cell r="Q456">
            <v>705.3727624712454</v>
          </cell>
          <cell r="R456">
            <v>541.9325529383916</v>
          </cell>
          <cell r="S456">
            <v>945.938673869803</v>
          </cell>
          <cell r="T456">
            <v>890.9835214993682</v>
          </cell>
          <cell r="U456">
            <v>907.0186820017473</v>
          </cell>
          <cell r="V456">
            <v>311.18464522807875</v>
          </cell>
          <cell r="W456">
            <v>11386.328819769644</v>
          </cell>
          <cell r="X456">
            <v>895.8905012768961</v>
          </cell>
          <cell r="Y456">
            <v>925.7903067640635</v>
          </cell>
          <cell r="Z456">
            <v>1895.0100961897847</v>
          </cell>
          <cell r="AA456">
            <v>464.5412918717417</v>
          </cell>
          <cell r="AB456">
            <v>1561.2295033713294</v>
          </cell>
          <cell r="AC456">
            <v>361.07151370662774</v>
          </cell>
          <cell r="AD456">
            <v>878.7044588733932</v>
          </cell>
          <cell r="AE456">
            <v>790.9847435219043</v>
          </cell>
          <cell r="AF456">
            <v>1659.0694389657062</v>
          </cell>
          <cell r="AG456">
            <v>362.79059994930884</v>
          </cell>
          <cell r="AH456">
            <v>286.47702389308716</v>
          </cell>
          <cell r="AI456">
            <v>459.9643583578742</v>
          </cell>
          <cell r="AJ456">
            <v>500.36905023566675</v>
          </cell>
          <cell r="AK456">
            <v>737.0680112841212</v>
          </cell>
          <cell r="AL456">
            <v>2615.53967424275</v>
          </cell>
          <cell r="AM456">
            <v>3055.31118696006</v>
          </cell>
          <cell r="AN456">
            <v>421.1925655901243</v>
          </cell>
          <cell r="AO456">
            <v>492.06795605008836</v>
          </cell>
          <cell r="AP456">
            <v>1372.5337056420428</v>
          </cell>
          <cell r="AQ456">
            <v>3306.5623089165197</v>
          </cell>
          <cell r="AR456">
            <v>314.3670388269071</v>
          </cell>
          <cell r="AS456">
            <v>1046.0392669123482</v>
          </cell>
          <cell r="AT456">
            <v>759.8317373486286</v>
          </cell>
          <cell r="AU456">
            <v>292.9205836027337</v>
          </cell>
          <cell r="AV456">
            <v>168.75527955504265</v>
          </cell>
          <cell r="AW456">
            <v>147.71031988883723</v>
          </cell>
          <cell r="AX456">
            <v>138.0711893230628</v>
          </cell>
          <cell r="AY456">
            <v>153.9456157428005</v>
          </cell>
          <cell r="AZ456">
            <v>151.3444932074911</v>
          </cell>
          <cell r="BA456">
            <v>590.8303001196083</v>
          </cell>
          <cell r="BB456">
            <v>375.8589611041059</v>
          </cell>
        </row>
        <row r="457">
          <cell r="E457" t="str">
            <v>BAYFIELD 10 JT-R</v>
          </cell>
          <cell r="G457">
            <v>366.0359012044845</v>
          </cell>
          <cell r="H457">
            <v>396.79034314315385</v>
          </cell>
          <cell r="I457">
            <v>687.1046253154832</v>
          </cell>
          <cell r="J457">
            <v>442.85611414362313</v>
          </cell>
          <cell r="K457">
            <v>586.5730684850093</v>
          </cell>
          <cell r="L457">
            <v>276.0496813129868</v>
          </cell>
          <cell r="M457">
            <v>243.73622073846852</v>
          </cell>
          <cell r="N457">
            <v>161.22955046469613</v>
          </cell>
          <cell r="O457">
            <v>228.20595580660355</v>
          </cell>
          <cell r="P457">
            <v>569.9569294466098</v>
          </cell>
          <cell r="Q457">
            <v>698.4979969954327</v>
          </cell>
          <cell r="R457">
            <v>557.0652757770081</v>
          </cell>
          <cell r="S457">
            <v>1075.9549462686568</v>
          </cell>
          <cell r="T457">
            <v>890.8932861822146</v>
          </cell>
          <cell r="U457">
            <v>952.1380195024296</v>
          </cell>
          <cell r="V457">
            <v>322.0447204540582</v>
          </cell>
          <cell r="W457">
            <v>8404.207824058414</v>
          </cell>
          <cell r="X457">
            <v>677.1402385380246</v>
          </cell>
          <cell r="Y457">
            <v>710.1662975931026</v>
          </cell>
          <cell r="Z457">
            <v>1876.9623809879774</v>
          </cell>
          <cell r="AA457">
            <v>438.5068774160144</v>
          </cell>
          <cell r="AB457">
            <v>1546.3606509582692</v>
          </cell>
          <cell r="AC457">
            <v>587.6598671647874</v>
          </cell>
          <cell r="AD457">
            <v>878.7044588733932</v>
          </cell>
          <cell r="AE457">
            <v>761.443132606283</v>
          </cell>
          <cell r="AF457">
            <v>1641.73608834497</v>
          </cell>
          <cell r="AG457">
            <v>361.92712664800615</v>
          </cell>
          <cell r="AH457">
            <v>296.0766130104141</v>
          </cell>
          <cell r="AI457">
            <v>482.0616205746902</v>
          </cell>
          <cell r="AJ457">
            <v>519.9649762441443</v>
          </cell>
          <cell r="AK457">
            <v>732.1876989484259</v>
          </cell>
          <cell r="AL457">
            <v>2599.9105831004304</v>
          </cell>
          <cell r="AM457">
            <v>3056.2332666905445</v>
          </cell>
          <cell r="AN457">
            <v>422.95384570958146</v>
          </cell>
          <cell r="AO457">
            <v>489.27819807067317</v>
          </cell>
          <cell r="AP457">
            <v>1372.533705642043</v>
          </cell>
          <cell r="AQ457">
            <v>3306.5623089165197</v>
          </cell>
          <cell r="AR457">
            <v>318.45875126743414</v>
          </cell>
          <cell r="AS457">
            <v>1063.736256491293</v>
          </cell>
          <cell r="AT457">
            <v>739.3280252849901</v>
          </cell>
          <cell r="AU457">
            <v>298.8877114394854</v>
          </cell>
          <cell r="AV457">
            <v>167.8322961084306</v>
          </cell>
          <cell r="AW457">
            <v>143.4326539862952</v>
          </cell>
          <cell r="AX457">
            <v>144.02537356236135</v>
          </cell>
          <cell r="AY457">
            <v>149.768623996496</v>
          </cell>
          <cell r="AZ457">
            <v>137.73801769481858</v>
          </cell>
          <cell r="BA457">
            <v>586.8715926621425</v>
          </cell>
          <cell r="BB457">
            <v>375.8589611041059</v>
          </cell>
        </row>
        <row r="458">
          <cell r="E458" t="str">
            <v>IGNACIO 11 JT</v>
          </cell>
          <cell r="G458">
            <v>364.238854742603</v>
          </cell>
          <cell r="H458">
            <v>414.0595331138186</v>
          </cell>
          <cell r="I458">
            <v>702.242665881708</v>
          </cell>
          <cell r="J458">
            <v>482.48367821891225</v>
          </cell>
          <cell r="K458">
            <v>595.2871396568281</v>
          </cell>
          <cell r="L458">
            <v>293.7527197570381</v>
          </cell>
          <cell r="M458">
            <v>244.01702283609347</v>
          </cell>
          <cell r="N458">
            <v>166.6862636276598</v>
          </cell>
          <cell r="O458">
            <v>224.70344708422456</v>
          </cell>
          <cell r="P458">
            <v>570.3635687027273</v>
          </cell>
          <cell r="Q458">
            <v>747.1124100030042</v>
          </cell>
          <cell r="R458">
            <v>594.8324131178194</v>
          </cell>
          <cell r="S458">
            <v>999.7848985405817</v>
          </cell>
          <cell r="T458">
            <v>894.6434106461382</v>
          </cell>
          <cell r="U458">
            <v>844.5595991051912</v>
          </cell>
          <cell r="V458">
            <v>320.7425054841696</v>
          </cell>
          <cell r="W458">
            <v>6925.4568708728175</v>
          </cell>
          <cell r="X458">
            <v>341.66442132401244</v>
          </cell>
          <cell r="Y458">
            <v>575.3469286457987</v>
          </cell>
          <cell r="Z458">
            <v>1876.9623809879774</v>
          </cell>
          <cell r="AA458">
            <v>734.135668772976</v>
          </cell>
          <cell r="AB458">
            <v>1536.5695389903622</v>
          </cell>
          <cell r="AC458">
            <v>725.9382842115281</v>
          </cell>
          <cell r="AD458">
            <v>878.7044588733932</v>
          </cell>
          <cell r="AE458">
            <v>844.5523111607893</v>
          </cell>
          <cell r="AF458">
            <v>1644.5914504850437</v>
          </cell>
          <cell r="AG458">
            <v>364.648996079978</v>
          </cell>
          <cell r="AH458">
            <v>299.3144846267562</v>
          </cell>
          <cell r="AI458">
            <v>484.75788246139996</v>
          </cell>
          <cell r="AJ458">
            <v>532.9151360474247</v>
          </cell>
          <cell r="AK458">
            <v>734.5415341780878</v>
          </cell>
          <cell r="AL458">
            <v>2492.9914421302083</v>
          </cell>
          <cell r="AM458">
            <v>3081.5904592788656</v>
          </cell>
          <cell r="AN458">
            <v>422.31916649746256</v>
          </cell>
          <cell r="AO458">
            <v>481.7940738865114</v>
          </cell>
          <cell r="AP458">
            <v>1372.5337056420433</v>
          </cell>
          <cell r="AQ458">
            <v>3306.5623089165197</v>
          </cell>
          <cell r="AR458">
            <v>311.127788972947</v>
          </cell>
          <cell r="AS458">
            <v>1042.1701371048157</v>
          </cell>
          <cell r="AT458">
            <v>778.8424606697682</v>
          </cell>
          <cell r="AU458">
            <v>297.00765746352323</v>
          </cell>
          <cell r="AV458">
            <v>167.98298728338767</v>
          </cell>
          <cell r="AW458">
            <v>173.74369131689608</v>
          </cell>
          <cell r="AX458">
            <v>149.653637181145</v>
          </cell>
          <cell r="AY458">
            <v>141.50981794398922</v>
          </cell>
          <cell r="AZ458">
            <v>137.8778123420617</v>
          </cell>
          <cell r="BA458">
            <v>600.8937797631962</v>
          </cell>
          <cell r="BB458">
            <v>375.8589611041059</v>
          </cell>
        </row>
        <row r="459">
          <cell r="E459" t="str">
            <v>POUDRE R-1</v>
          </cell>
          <cell r="G459">
            <v>288.96881491733797</v>
          </cell>
          <cell r="H459">
            <v>308.0883644694364</v>
          </cell>
          <cell r="I459">
            <v>712.6331503969058</v>
          </cell>
          <cell r="J459">
            <v>429.35219778530944</v>
          </cell>
          <cell r="K459">
            <v>480.1404168367177</v>
          </cell>
          <cell r="L459">
            <v>261.0632216583048</v>
          </cell>
          <cell r="M459">
            <v>236.1717560677552</v>
          </cell>
          <cell r="N459">
            <v>140.17223428453696</v>
          </cell>
          <cell r="O459">
            <v>152.9370433626789</v>
          </cell>
          <cell r="P459">
            <v>541.7475131443161</v>
          </cell>
          <cell r="Q459">
            <v>516.9714514553755</v>
          </cell>
          <cell r="R459">
            <v>544.1830604374701</v>
          </cell>
          <cell r="S459">
            <v>733.8987128434871</v>
          </cell>
          <cell r="T459">
            <v>871.7032420691778</v>
          </cell>
          <cell r="U459">
            <v>843.0676210123053</v>
          </cell>
          <cell r="V459">
            <v>308.8336998816767</v>
          </cell>
          <cell r="W459">
            <v>7325.249473851334</v>
          </cell>
          <cell r="X459">
            <v>1676.4705731312883</v>
          </cell>
          <cell r="Y459">
            <v>585.119651118393</v>
          </cell>
          <cell r="Z459">
            <v>1144.9291401208875</v>
          </cell>
          <cell r="AA459">
            <v>531.8905827608046</v>
          </cell>
          <cell r="AB459">
            <v>1488.0806998404466</v>
          </cell>
          <cell r="AC459">
            <v>538.7560456432086</v>
          </cell>
          <cell r="AD459">
            <v>1000.5671566569438</v>
          </cell>
          <cell r="AE459">
            <v>737.7166684183509</v>
          </cell>
          <cell r="AF459">
            <v>1499.7631890170437</v>
          </cell>
          <cell r="AG459">
            <v>174.8275539351001</v>
          </cell>
          <cell r="AH459">
            <v>165.8125457302578</v>
          </cell>
          <cell r="AI459">
            <v>441.971498509251</v>
          </cell>
          <cell r="AJ459">
            <v>479.842870320912</v>
          </cell>
          <cell r="AK459">
            <v>345.7869576471124</v>
          </cell>
          <cell r="AL459">
            <v>2485.51738294607</v>
          </cell>
          <cell r="AM459">
            <v>3029.4007465334485</v>
          </cell>
          <cell r="AN459">
            <v>402.6288193123375</v>
          </cell>
          <cell r="AO459">
            <v>422.7278708866323</v>
          </cell>
          <cell r="AP459">
            <v>1256.7847298125303</v>
          </cell>
          <cell r="AQ459">
            <v>2805.3600554077166</v>
          </cell>
          <cell r="AR459">
            <v>308.87516063700593</v>
          </cell>
          <cell r="AS459">
            <v>929.7177959795692</v>
          </cell>
          <cell r="AT459">
            <v>567.0371244007252</v>
          </cell>
          <cell r="AU459">
            <v>276.54504100050724</v>
          </cell>
          <cell r="AV459">
            <v>126.5334959717601</v>
          </cell>
          <cell r="AW459">
            <v>128.36017236498478</v>
          </cell>
          <cell r="AX459">
            <v>126.63593142263214</v>
          </cell>
          <cell r="AY459">
            <v>147.9775576236632</v>
          </cell>
          <cell r="AZ459">
            <v>143.6270961313008</v>
          </cell>
          <cell r="BA459">
            <v>634.5324755327679</v>
          </cell>
          <cell r="BB459">
            <v>375.8589611041059</v>
          </cell>
        </row>
        <row r="460">
          <cell r="E460" t="str">
            <v>THOMPSON R-2J</v>
          </cell>
          <cell r="G460">
            <v>302.25947104166977</v>
          </cell>
          <cell r="H460">
            <v>306.5343880134402</v>
          </cell>
          <cell r="I460">
            <v>718.5467728464359</v>
          </cell>
          <cell r="J460">
            <v>457.32459595610186</v>
          </cell>
          <cell r="K460">
            <v>482.7726222000609</v>
          </cell>
          <cell r="L460">
            <v>264.6400503976394</v>
          </cell>
          <cell r="M460">
            <v>235.32361911982676</v>
          </cell>
          <cell r="N460">
            <v>133.0831710300869</v>
          </cell>
          <cell r="O460">
            <v>151.58857750456283</v>
          </cell>
          <cell r="P460">
            <v>561.1716301690936</v>
          </cell>
          <cell r="Q460">
            <v>535.3587210216517</v>
          </cell>
          <cell r="R460">
            <v>565.1877970955118</v>
          </cell>
          <cell r="S460">
            <v>813.8257557657871</v>
          </cell>
          <cell r="T460">
            <v>842.4745189236438</v>
          </cell>
          <cell r="U460">
            <v>892.5828939662856</v>
          </cell>
          <cell r="V460">
            <v>312.4520681949545</v>
          </cell>
          <cell r="W460">
            <v>6944.188786675023</v>
          </cell>
          <cell r="X460">
            <v>1415.2259222261048</v>
          </cell>
          <cell r="Y460">
            <v>570.3754293270182</v>
          </cell>
          <cell r="Z460">
            <v>1491.4839399937696</v>
          </cell>
          <cell r="AA460">
            <v>545.5271699636038</v>
          </cell>
          <cell r="AB460">
            <v>1514.5485383751582</v>
          </cell>
          <cell r="AC460">
            <v>532.3970327720507</v>
          </cell>
          <cell r="AD460">
            <v>1000.5671566569438</v>
          </cell>
          <cell r="AE460">
            <v>728.2077804215742</v>
          </cell>
          <cell r="AF460">
            <v>1435.994530939072</v>
          </cell>
          <cell r="AG460">
            <v>213.02096480444558</v>
          </cell>
          <cell r="AH460">
            <v>215.37649571716915</v>
          </cell>
          <cell r="AI460">
            <v>427.6279686980188</v>
          </cell>
          <cell r="AJ460">
            <v>482.3359982214279</v>
          </cell>
          <cell r="AK460">
            <v>417.5794983335085</v>
          </cell>
          <cell r="AL460">
            <v>2523.9156155534106</v>
          </cell>
          <cell r="AM460">
            <v>3041.1111591106</v>
          </cell>
          <cell r="AN460">
            <v>435.9292498642416</v>
          </cell>
          <cell r="AO460">
            <v>367.3268421021951</v>
          </cell>
          <cell r="AP460">
            <v>1270.7101372889056</v>
          </cell>
          <cell r="AQ460">
            <v>2805.3600554077166</v>
          </cell>
          <cell r="AR460">
            <v>304.77292063445356</v>
          </cell>
          <cell r="AS460">
            <v>955.4735345044834</v>
          </cell>
          <cell r="AT460">
            <v>582.7632724883695</v>
          </cell>
          <cell r="AU460">
            <v>278.7316255160292</v>
          </cell>
          <cell r="AV460">
            <v>124.88531124566722</v>
          </cell>
          <cell r="AW460">
            <v>130.66004685611668</v>
          </cell>
          <cell r="AX460">
            <v>129.15918783952145</v>
          </cell>
          <cell r="AY460">
            <v>136.42388164470847</v>
          </cell>
          <cell r="AZ460">
            <v>132.02963452289518</v>
          </cell>
          <cell r="BA460">
            <v>630.8811245116431</v>
          </cell>
          <cell r="BB460">
            <v>375.8589611041059</v>
          </cell>
        </row>
        <row r="461">
          <cell r="E461" t="str">
            <v>PARK (ESTES PARK) R-3</v>
          </cell>
          <cell r="G461">
            <v>463.2823217198417</v>
          </cell>
          <cell r="H461">
            <v>424.4360855780536</v>
          </cell>
          <cell r="I461">
            <v>802.3577952385451</v>
          </cell>
          <cell r="J461">
            <v>529.9081463820374</v>
          </cell>
          <cell r="K461">
            <v>650.9721798279603</v>
          </cell>
          <cell r="L461">
            <v>312.8140475957731</v>
          </cell>
          <cell r="M461">
            <v>239.62734106505835</v>
          </cell>
          <cell r="N461">
            <v>123.37068798574991</v>
          </cell>
          <cell r="O461">
            <v>164.74049775709614</v>
          </cell>
          <cell r="P461">
            <v>597.4381777786464</v>
          </cell>
          <cell r="Q461">
            <v>732.5444545899609</v>
          </cell>
          <cell r="R461">
            <v>675.9282867914195</v>
          </cell>
          <cell r="S461">
            <v>1065.4959564215071</v>
          </cell>
          <cell r="T461">
            <v>923.8592553795521</v>
          </cell>
          <cell r="U461">
            <v>971.5337347099481</v>
          </cell>
          <cell r="V461">
            <v>350.38032176449724</v>
          </cell>
          <cell r="W461">
            <v>10734.993347447216</v>
          </cell>
          <cell r="X461">
            <v>1878.299520831314</v>
          </cell>
          <cell r="Y461">
            <v>762.8087292110112</v>
          </cell>
          <cell r="Z461">
            <v>1564.1186064834346</v>
          </cell>
          <cell r="AA461">
            <v>609.4578267781574</v>
          </cell>
          <cell r="AB461">
            <v>1529.2528931166646</v>
          </cell>
          <cell r="AC461">
            <v>800.7415714290947</v>
          </cell>
          <cell r="AD461">
            <v>1000.5671566569438</v>
          </cell>
          <cell r="AE461">
            <v>714.8138087025799</v>
          </cell>
          <cell r="AF461">
            <v>1511.9735692553145</v>
          </cell>
          <cell r="AG461">
            <v>234.68134539475588</v>
          </cell>
          <cell r="AH461">
            <v>235.5774167894031</v>
          </cell>
          <cell r="AI461">
            <v>458.6341469293759</v>
          </cell>
          <cell r="AJ461">
            <v>499.24456358260494</v>
          </cell>
          <cell r="AK461">
            <v>473.2421311577794</v>
          </cell>
          <cell r="AL461">
            <v>2539.250835862761</v>
          </cell>
          <cell r="AM461">
            <v>3099.755429969408</v>
          </cell>
          <cell r="AN461">
            <v>486.08678566579414</v>
          </cell>
          <cell r="AO461">
            <v>344.2447376934272</v>
          </cell>
          <cell r="AP461">
            <v>1288.8288338381024</v>
          </cell>
          <cell r="AQ461">
            <v>2805.3600554077166</v>
          </cell>
          <cell r="AR461">
            <v>296.26314133061305</v>
          </cell>
          <cell r="AS461">
            <v>986.8887195250112</v>
          </cell>
          <cell r="AT461">
            <v>841.5479878546827</v>
          </cell>
          <cell r="AU461">
            <v>294.45323630053025</v>
          </cell>
          <cell r="AV461">
            <v>155.63572913534227</v>
          </cell>
          <cell r="AW461">
            <v>170.56312090465255</v>
          </cell>
          <cell r="AX461">
            <v>149.75176381957962</v>
          </cell>
          <cell r="AY461">
            <v>119.5095526643593</v>
          </cell>
          <cell r="AZ461">
            <v>115.0986103251301</v>
          </cell>
          <cell r="BA461">
            <v>615.8228312612279</v>
          </cell>
          <cell r="BB461">
            <v>375.8589611041059</v>
          </cell>
        </row>
        <row r="462">
          <cell r="E462" t="str">
            <v>TRINIDAD 1</v>
          </cell>
          <cell r="G462">
            <v>422.51183011590376</v>
          </cell>
          <cell r="H462">
            <v>334.33051526666225</v>
          </cell>
          <cell r="I462">
            <v>557.4838515537739</v>
          </cell>
          <cell r="J462">
            <v>474.5260132220449</v>
          </cell>
          <cell r="K462">
            <v>575.3575847629313</v>
          </cell>
          <cell r="L462">
            <v>364.5648735332415</v>
          </cell>
          <cell r="M462">
            <v>238.0743335455407</v>
          </cell>
          <cell r="N462">
            <v>178.71901573060907</v>
          </cell>
          <cell r="O462">
            <v>134.3036969596225</v>
          </cell>
          <cell r="P462">
            <v>632.390240350982</v>
          </cell>
          <cell r="Q462">
            <v>526.9016682537796</v>
          </cell>
          <cell r="R462">
            <v>647.7322732972501</v>
          </cell>
          <cell r="S462">
            <v>835.361821766231</v>
          </cell>
          <cell r="T462">
            <v>943.1545740292592</v>
          </cell>
          <cell r="U462">
            <v>640.3265979130515</v>
          </cell>
          <cell r="V462">
            <v>313.2025814027916</v>
          </cell>
          <cell r="W462">
            <v>4133.331021155392</v>
          </cell>
          <cell r="X462">
            <v>508.6282851620628</v>
          </cell>
          <cell r="Y462">
            <v>647.2391646336373</v>
          </cell>
          <cell r="Z462">
            <v>2106.026507662157</v>
          </cell>
          <cell r="AA462">
            <v>553.2795724928224</v>
          </cell>
          <cell r="AB462">
            <v>1553.5362236288422</v>
          </cell>
          <cell r="AC462">
            <v>430.7522484822678</v>
          </cell>
          <cell r="AD462">
            <v>718.2278407619337</v>
          </cell>
          <cell r="AE462">
            <v>736.9180216574669</v>
          </cell>
          <cell r="AF462">
            <v>1733.1815465967477</v>
          </cell>
          <cell r="AG462">
            <v>180.83652576971758</v>
          </cell>
          <cell r="AH462">
            <v>200.35749570492442</v>
          </cell>
          <cell r="AI462">
            <v>521.4953883168578</v>
          </cell>
          <cell r="AJ462">
            <v>469.04160861673125</v>
          </cell>
          <cell r="AK462">
            <v>388.72382850758447</v>
          </cell>
          <cell r="AL462">
            <v>2670.1726421881576</v>
          </cell>
          <cell r="AM462">
            <v>3249.5933861731232</v>
          </cell>
          <cell r="AN462">
            <v>462.50857383881686</v>
          </cell>
          <cell r="AO462">
            <v>394.90943117950985</v>
          </cell>
          <cell r="AP462">
            <v>1342.228493988947</v>
          </cell>
          <cell r="AQ462">
            <v>2694.401035918374</v>
          </cell>
          <cell r="AR462">
            <v>261.4706341524387</v>
          </cell>
          <cell r="AS462">
            <v>958.355461895223</v>
          </cell>
          <cell r="AT462">
            <v>754.9546407898018</v>
          </cell>
          <cell r="AU462">
            <v>300.18876328516984</v>
          </cell>
          <cell r="AV462">
            <v>194.3351065040034</v>
          </cell>
          <cell r="AW462">
            <v>130.62481901927225</v>
          </cell>
          <cell r="AX462">
            <v>131.2724150886666</v>
          </cell>
          <cell r="AY462">
            <v>117.39704611881807</v>
          </cell>
          <cell r="AZ462">
            <v>110.05074160000672</v>
          </cell>
          <cell r="BA462">
            <v>622.3294475514</v>
          </cell>
          <cell r="BB462">
            <v>375.8589611041059</v>
          </cell>
        </row>
        <row r="463">
          <cell r="E463" t="str">
            <v>PRIMERO REORGANIZED 2</v>
          </cell>
          <cell r="G463">
            <v>408.7350713305083</v>
          </cell>
          <cell r="H463">
            <v>336.1852613593028</v>
          </cell>
          <cell r="I463">
            <v>593.3348553782893</v>
          </cell>
          <cell r="J463">
            <v>489.14798749819755</v>
          </cell>
          <cell r="K463">
            <v>594.3119331369195</v>
          </cell>
          <cell r="L463">
            <v>359.036495667042</v>
          </cell>
          <cell r="M463">
            <v>243.58828712760106</v>
          </cell>
          <cell r="N463">
            <v>169.96262345414084</v>
          </cell>
          <cell r="O463">
            <v>141.93916597440887</v>
          </cell>
          <cell r="P463">
            <v>603.4053724439992</v>
          </cell>
          <cell r="Q463">
            <v>537.5957478828307</v>
          </cell>
          <cell r="R463">
            <v>651.8452697610784</v>
          </cell>
          <cell r="S463">
            <v>850.4083465924758</v>
          </cell>
          <cell r="T463">
            <v>926.8923839722434</v>
          </cell>
          <cell r="U463">
            <v>686.1991243544587</v>
          </cell>
          <cell r="V463">
            <v>321.9552553034547</v>
          </cell>
          <cell r="W463">
            <v>3030.28877920262</v>
          </cell>
          <cell r="X463">
            <v>315.2264502911431</v>
          </cell>
          <cell r="Y463">
            <v>472.8945603634945</v>
          </cell>
          <cell r="Z463">
            <v>2064.731870257017</v>
          </cell>
          <cell r="AA463">
            <v>1221.1187484873956</v>
          </cell>
          <cell r="AB463">
            <v>1513.6601983095125</v>
          </cell>
          <cell r="AC463">
            <v>414.18485430987283</v>
          </cell>
          <cell r="AD463">
            <v>718.2278407619337</v>
          </cell>
          <cell r="AE463">
            <v>746.543378973539</v>
          </cell>
          <cell r="AF463">
            <v>1720.3032148837508</v>
          </cell>
          <cell r="AG463">
            <v>179.4617260247186</v>
          </cell>
          <cell r="AH463">
            <v>197.49158997242543</v>
          </cell>
          <cell r="AI463">
            <v>521.6887624259142</v>
          </cell>
          <cell r="AJ463">
            <v>474.3476725484572</v>
          </cell>
          <cell r="AK463">
            <v>385.436420992067</v>
          </cell>
          <cell r="AL463">
            <v>2575.6421627313416</v>
          </cell>
          <cell r="AM463">
            <v>3274.6432188512763</v>
          </cell>
          <cell r="AN463">
            <v>460.4342567951691</v>
          </cell>
          <cell r="AO463">
            <v>385.4988406139205</v>
          </cell>
          <cell r="AP463">
            <v>1342.228493988947</v>
          </cell>
          <cell r="AQ463">
            <v>2694.401035918374</v>
          </cell>
          <cell r="AR463">
            <v>266.43855811274057</v>
          </cell>
          <cell r="AS463">
            <v>985.9986817704805</v>
          </cell>
          <cell r="AT463">
            <v>723.0046817003447</v>
          </cell>
          <cell r="AU463">
            <v>305.59732436094765</v>
          </cell>
          <cell r="AV463">
            <v>191.53790156886285</v>
          </cell>
          <cell r="AW463">
            <v>132.01380230056824</v>
          </cell>
          <cell r="AX463">
            <v>135.28859821888207</v>
          </cell>
          <cell r="AY463">
            <v>114.47336820876836</v>
          </cell>
          <cell r="AZ463">
            <v>109.34383242311789</v>
          </cell>
          <cell r="BA463">
            <v>628.0095682654044</v>
          </cell>
          <cell r="BB463">
            <v>375.8589611041059</v>
          </cell>
        </row>
        <row r="464">
          <cell r="E464" t="str">
            <v>HOEHNE REORGANIZED 3</v>
          </cell>
          <cell r="G464">
            <v>421.1453260355147</v>
          </cell>
          <cell r="H464">
            <v>333.57859117505114</v>
          </cell>
          <cell r="I464">
            <v>565.6463163432643</v>
          </cell>
          <cell r="J464">
            <v>474.9681057218746</v>
          </cell>
          <cell r="K464">
            <v>575.9298033201803</v>
          </cell>
          <cell r="L464">
            <v>358.8600580755678</v>
          </cell>
          <cell r="M464">
            <v>241.220463169951</v>
          </cell>
          <cell r="N464">
            <v>176.13057487125394</v>
          </cell>
          <cell r="O464">
            <v>135.5646000996791</v>
          </cell>
          <cell r="P464">
            <v>628.2765641553744</v>
          </cell>
          <cell r="Q464">
            <v>527.0653531460615</v>
          </cell>
          <cell r="R464">
            <v>643.8520879540157</v>
          </cell>
          <cell r="S464">
            <v>841.3608947376546</v>
          </cell>
          <cell r="T464">
            <v>949.5688011563856</v>
          </cell>
          <cell r="U464">
            <v>651.550433110473</v>
          </cell>
          <cell r="V464">
            <v>315.76227876726733</v>
          </cell>
          <cell r="W464">
            <v>3973.3069404451153</v>
          </cell>
          <cell r="X464">
            <v>585.2826212250487</v>
          </cell>
          <cell r="Y464">
            <v>679.9056862188444</v>
          </cell>
          <cell r="Z464">
            <v>2064.731870257017</v>
          </cell>
          <cell r="AA464">
            <v>1366.872222782104</v>
          </cell>
          <cell r="AB464">
            <v>1523.0747290478846</v>
          </cell>
          <cell r="AC464">
            <v>414.18485430987283</v>
          </cell>
          <cell r="AD464">
            <v>718.2278407619337</v>
          </cell>
          <cell r="AE464">
            <v>732.6752107402699</v>
          </cell>
          <cell r="AF464">
            <v>1730.1290462372945</v>
          </cell>
          <cell r="AG464">
            <v>165.18834989568512</v>
          </cell>
          <cell r="AH464">
            <v>182.13121538862566</v>
          </cell>
          <cell r="AI464">
            <v>528.5188123369575</v>
          </cell>
          <cell r="AJ464">
            <v>473.0361682374983</v>
          </cell>
          <cell r="AK464">
            <v>338.09299010939753</v>
          </cell>
          <cell r="AL464">
            <v>2575.6421627313416</v>
          </cell>
          <cell r="AM464">
            <v>3247.5648107660572</v>
          </cell>
          <cell r="AN464">
            <v>454.234696262213</v>
          </cell>
          <cell r="AO464">
            <v>378.88472609723203</v>
          </cell>
          <cell r="AP464">
            <v>1342.2284939889473</v>
          </cell>
          <cell r="AQ464">
            <v>2694.401035918374</v>
          </cell>
          <cell r="AR464">
            <v>256.1706759506633</v>
          </cell>
          <cell r="AS464">
            <v>945.8956531950174</v>
          </cell>
          <cell r="AT464">
            <v>746.8925015803129</v>
          </cell>
          <cell r="AU464">
            <v>296.40821996394084</v>
          </cell>
          <cell r="AV464">
            <v>187.0454209154563</v>
          </cell>
          <cell r="AW464">
            <v>131.48538474790126</v>
          </cell>
          <cell r="AX464">
            <v>131.77706637204412</v>
          </cell>
          <cell r="AY464">
            <v>115.10846130908729</v>
          </cell>
          <cell r="AZ464">
            <v>109.41525588917662</v>
          </cell>
          <cell r="BA464">
            <v>622.8996317530915</v>
          </cell>
          <cell r="BB464">
            <v>375.8589611041059</v>
          </cell>
        </row>
        <row r="465">
          <cell r="E465" t="str">
            <v>AGUILAR REORGANIZED 6</v>
          </cell>
          <cell r="G465">
            <v>375.7699028730092</v>
          </cell>
          <cell r="H465">
            <v>324.95652825791103</v>
          </cell>
          <cell r="I465">
            <v>644.0585221958205</v>
          </cell>
          <cell r="J465">
            <v>494.71005841718596</v>
          </cell>
          <cell r="K465">
            <v>586.9163996193588</v>
          </cell>
          <cell r="L465">
            <v>330.61367550789026</v>
          </cell>
          <cell r="M465">
            <v>245.07534542259947</v>
          </cell>
          <cell r="N465">
            <v>169.12312912137816</v>
          </cell>
          <cell r="O465">
            <v>149.71473533809024</v>
          </cell>
          <cell r="P465">
            <v>591.8776223694113</v>
          </cell>
          <cell r="Q465">
            <v>537.7048711443516</v>
          </cell>
          <cell r="R465">
            <v>646.8268967171595</v>
          </cell>
          <cell r="S465">
            <v>848.1985993552331</v>
          </cell>
          <cell r="T465">
            <v>894.5534355756854</v>
          </cell>
          <cell r="U465">
            <v>726.7904094228278</v>
          </cell>
          <cell r="V465">
            <v>320.87670321007414</v>
          </cell>
          <cell r="W465">
            <v>2985.8673788716737</v>
          </cell>
          <cell r="X465">
            <v>323.2031319666614</v>
          </cell>
          <cell r="Y465">
            <v>466.4056987365119</v>
          </cell>
          <cell r="Z465">
            <v>2126.673826364727</v>
          </cell>
          <cell r="AA465">
            <v>558.7038820270657</v>
          </cell>
          <cell r="AB465">
            <v>1568.7669709193212</v>
          </cell>
          <cell r="AC465">
            <v>547.053500073592</v>
          </cell>
          <cell r="AD465">
            <v>718.2278407619337</v>
          </cell>
          <cell r="AE465">
            <v>737.8081800263681</v>
          </cell>
          <cell r="AF465">
            <v>1703.3730440690094</v>
          </cell>
          <cell r="AG465">
            <v>189.67547869854462</v>
          </cell>
          <cell r="AH465">
            <v>213.24370372990649</v>
          </cell>
          <cell r="AI465">
            <v>529.1453847220804</v>
          </cell>
          <cell r="AJ465">
            <v>482.6955622015642</v>
          </cell>
          <cell r="AK465">
            <v>414.6755277889302</v>
          </cell>
          <cell r="AL465">
            <v>2575.6421627313416</v>
          </cell>
          <cell r="AM465">
            <v>3163.3789313728316</v>
          </cell>
          <cell r="AN465">
            <v>466.0429467073889</v>
          </cell>
          <cell r="AO465">
            <v>375.6973092554339</v>
          </cell>
          <cell r="AP465">
            <v>1342.2284939889475</v>
          </cell>
          <cell r="AQ465">
            <v>2694.401035918374</v>
          </cell>
          <cell r="AR465">
            <v>264.0237236819778</v>
          </cell>
          <cell r="AS465">
            <v>1023.2262504762808</v>
          </cell>
          <cell r="AT465">
            <v>716.7341289818542</v>
          </cell>
          <cell r="AU465">
            <v>298.4653804738712</v>
          </cell>
          <cell r="AV465">
            <v>187.72025530765495</v>
          </cell>
          <cell r="AW465">
            <v>132.46191788974468</v>
          </cell>
          <cell r="AX465">
            <v>139.7396469175638</v>
          </cell>
          <cell r="AY465">
            <v>114.28993532420814</v>
          </cell>
          <cell r="AZ465">
            <v>111.23483736343204</v>
          </cell>
          <cell r="BA465">
            <v>620.0041820736402</v>
          </cell>
          <cell r="BB465">
            <v>375.8589611041059</v>
          </cell>
        </row>
        <row r="466">
          <cell r="E466" t="str">
            <v>BRANSON REORGANIZED 82</v>
          </cell>
          <cell r="G466">
            <v>421.014291397671</v>
          </cell>
          <cell r="H466">
            <v>331.47320371854016</v>
          </cell>
          <cell r="I466">
            <v>634.0069589552629</v>
          </cell>
          <cell r="J466">
            <v>478.8665577657926</v>
          </cell>
          <cell r="K466">
            <v>591.1508169429989</v>
          </cell>
          <cell r="L466">
            <v>333.09783588972397</v>
          </cell>
          <cell r="M466">
            <v>260.3035444983414</v>
          </cell>
          <cell r="N466">
            <v>155.00330083003112</v>
          </cell>
          <cell r="O466">
            <v>136.40520219305006</v>
          </cell>
          <cell r="P466">
            <v>604.3510451326447</v>
          </cell>
          <cell r="Q466">
            <v>521.9365598545781</v>
          </cell>
          <cell r="R466">
            <v>616.4321115284932</v>
          </cell>
          <cell r="S466">
            <v>802.0336385916555</v>
          </cell>
          <cell r="T466">
            <v>899.0627022220256</v>
          </cell>
          <cell r="U466">
            <v>681.8212267315382</v>
          </cell>
          <cell r="V466">
            <v>312.6160876377273</v>
          </cell>
          <cell r="W466">
            <v>1171.0123364350636</v>
          </cell>
          <cell r="X466">
            <v>201.19379134244076</v>
          </cell>
          <cell r="Y466">
            <v>185.6363969426171</v>
          </cell>
          <cell r="Z466">
            <v>2064.731870257017</v>
          </cell>
          <cell r="AA466">
            <v>1324.790319072231</v>
          </cell>
          <cell r="AB466">
            <v>1513.6601983095125</v>
          </cell>
          <cell r="AC466">
            <v>468.19704783367655</v>
          </cell>
          <cell r="AD466">
            <v>718.2278407619337</v>
          </cell>
          <cell r="AE466">
            <v>728.648699987479</v>
          </cell>
          <cell r="AF466">
            <v>1757.5888492679767</v>
          </cell>
          <cell r="AG466">
            <v>176.76081716722024</v>
          </cell>
          <cell r="AH466">
            <v>193.88098719886887</v>
          </cell>
          <cell r="AI466">
            <v>500.43079023532266</v>
          </cell>
          <cell r="AJ466">
            <v>473.5739432000201</v>
          </cell>
          <cell r="AK466">
            <v>371.478107105441</v>
          </cell>
          <cell r="AL466">
            <v>2575.6421627313416</v>
          </cell>
          <cell r="AM466">
            <v>3162.4568516423474</v>
          </cell>
          <cell r="AN466">
            <v>403.17833922508106</v>
          </cell>
          <cell r="AO466">
            <v>343.53864891224345</v>
          </cell>
          <cell r="AP466">
            <v>1342.228493988947</v>
          </cell>
          <cell r="AQ466">
            <v>2694.401035918374</v>
          </cell>
          <cell r="AR466">
            <v>265.911469289985</v>
          </cell>
          <cell r="AS466">
            <v>971.2421269863398</v>
          </cell>
          <cell r="AT466">
            <v>703.2972302993725</v>
          </cell>
          <cell r="AU466">
            <v>292.2870871543121</v>
          </cell>
          <cell r="AV466">
            <v>197.65973055149456</v>
          </cell>
          <cell r="AW466">
            <v>137.74084206185395</v>
          </cell>
          <cell r="AX466">
            <v>135.96847564232172</v>
          </cell>
          <cell r="AY466">
            <v>102.03292439657695</v>
          </cell>
          <cell r="AZ466">
            <v>111.32728675926309</v>
          </cell>
          <cell r="BA466">
            <v>626.6139745526901</v>
          </cell>
          <cell r="BB466">
            <v>375.8589611041059</v>
          </cell>
        </row>
        <row r="467">
          <cell r="E467" t="str">
            <v>KIM REORGANIZED 88</v>
          </cell>
          <cell r="G467">
            <v>424.9266112990589</v>
          </cell>
          <cell r="H467">
            <v>331.9744864462809</v>
          </cell>
          <cell r="I467">
            <v>695.8084780757073</v>
          </cell>
          <cell r="J467">
            <v>476.6451740092545</v>
          </cell>
          <cell r="K467">
            <v>624.257747755257</v>
          </cell>
          <cell r="L467">
            <v>288.5006674309258</v>
          </cell>
          <cell r="M467">
            <v>278.32645464182116</v>
          </cell>
          <cell r="N467">
            <v>129.9000883516896</v>
          </cell>
          <cell r="O467">
            <v>137.21077919919722</v>
          </cell>
          <cell r="P467">
            <v>565.7865128896834</v>
          </cell>
          <cell r="Q467">
            <v>514.2979315481135</v>
          </cell>
          <cell r="R467">
            <v>585.4069664051146</v>
          </cell>
          <cell r="S467">
            <v>737.1588151249274</v>
          </cell>
          <cell r="T467">
            <v>822.8480105048382</v>
          </cell>
          <cell r="U467">
            <v>727.4069192893642</v>
          </cell>
          <cell r="V467">
            <v>311.28405095097094</v>
          </cell>
          <cell r="W467">
            <v>1171.0123364350636</v>
          </cell>
          <cell r="X467">
            <v>166.6252737616977</v>
          </cell>
          <cell r="Y467">
            <v>258.60399059614446</v>
          </cell>
          <cell r="Z467">
            <v>2505.355925523508</v>
          </cell>
          <cell r="AA467">
            <v>1282.7084153623575</v>
          </cell>
          <cell r="AB467">
            <v>1847.2035730404193</v>
          </cell>
          <cell r="AC467">
            <v>544.7143219923985</v>
          </cell>
          <cell r="AD467">
            <v>718.2278407619337</v>
          </cell>
          <cell r="AE467">
            <v>713.8654156740299</v>
          </cell>
          <cell r="AF467">
            <v>1752.5916936141216</v>
          </cell>
          <cell r="AG467">
            <v>171.52648786286338</v>
          </cell>
          <cell r="AH467">
            <v>182.86717289908034</v>
          </cell>
          <cell r="AI467">
            <v>468.925782718278</v>
          </cell>
          <cell r="AJ467">
            <v>474.8325429401443</v>
          </cell>
          <cell r="AK467">
            <v>347.5539672858998</v>
          </cell>
          <cell r="AL467">
            <v>2575.6421627313416</v>
          </cell>
          <cell r="AM467">
            <v>3164.208803130268</v>
          </cell>
          <cell r="AN467">
            <v>322.7253471904295</v>
          </cell>
          <cell r="AO467">
            <v>277.72123439450377</v>
          </cell>
          <cell r="AP467">
            <v>1405.950068437123</v>
          </cell>
          <cell r="AQ467">
            <v>2694.401035918374</v>
          </cell>
          <cell r="AR467">
            <v>299.937623496847</v>
          </cell>
          <cell r="AS467">
            <v>980.8094015612436</v>
          </cell>
          <cell r="AT467">
            <v>657.8108399446013</v>
          </cell>
          <cell r="AU467">
            <v>277.362455772665</v>
          </cell>
          <cell r="AV467">
            <v>208.06683982196685</v>
          </cell>
          <cell r="AW467">
            <v>137.65025619568246</v>
          </cell>
          <cell r="AX467">
            <v>136.4030364696749</v>
          </cell>
          <cell r="AY467">
            <v>84.98034708435064</v>
          </cell>
          <cell r="AZ467">
            <v>112.99619650370948</v>
          </cell>
          <cell r="BA467">
            <v>607.690375447371</v>
          </cell>
          <cell r="BB467">
            <v>375.8589611041059</v>
          </cell>
        </row>
        <row r="468">
          <cell r="E468" t="str">
            <v>GENOA-HUGO C113</v>
          </cell>
          <cell r="G468">
            <v>357.350176638724</v>
          </cell>
          <cell r="H468">
            <v>407.9480611914474</v>
          </cell>
          <cell r="I468">
            <v>626.406704750761</v>
          </cell>
          <cell r="J468">
            <v>498.6401495761803</v>
          </cell>
          <cell r="K468">
            <v>573.3956925666495</v>
          </cell>
          <cell r="L468">
            <v>327.37321204504445</v>
          </cell>
          <cell r="M468">
            <v>396.0479585252089</v>
          </cell>
          <cell r="N468">
            <v>138.66473954231077</v>
          </cell>
          <cell r="O468">
            <v>176.70010566538494</v>
          </cell>
          <cell r="P468">
            <v>521.6496043288788</v>
          </cell>
          <cell r="Q468">
            <v>565.7279520430494</v>
          </cell>
          <cell r="R468">
            <v>560.1149936738632</v>
          </cell>
          <cell r="S468">
            <v>902.0088461246426</v>
          </cell>
          <cell r="T468">
            <v>867.9429572129985</v>
          </cell>
          <cell r="U468">
            <v>682.7934799784234</v>
          </cell>
          <cell r="V468">
            <v>339.3462865234563</v>
          </cell>
          <cell r="W468">
            <v>2471.542490702525</v>
          </cell>
          <cell r="X468">
            <v>588.6622034340098</v>
          </cell>
          <cell r="Y468">
            <v>546.912001278184</v>
          </cell>
          <cell r="Z468">
            <v>2585.8659600196015</v>
          </cell>
          <cell r="AA468">
            <v>685.9350218097825</v>
          </cell>
          <cell r="AB468">
            <v>1440.0571495924187</v>
          </cell>
          <cell r="AC468">
            <v>365.12242822091304</v>
          </cell>
          <cell r="AD468">
            <v>620.682386958255</v>
          </cell>
          <cell r="AE468">
            <v>919.6757153762082</v>
          </cell>
          <cell r="AF468">
            <v>1525.3294367062967</v>
          </cell>
          <cell r="AG468">
            <v>259.9393191472533</v>
          </cell>
          <cell r="AH468">
            <v>271.6488036969208</v>
          </cell>
          <cell r="AI468">
            <v>515.5638899880312</v>
          </cell>
          <cell r="AJ468">
            <v>544.8192281705252</v>
          </cell>
          <cell r="AK468">
            <v>597.930940717039</v>
          </cell>
          <cell r="AL468">
            <v>2568.842545865358</v>
          </cell>
          <cell r="AM468">
            <v>3030.8760741022234</v>
          </cell>
          <cell r="AN468">
            <v>385.5984606192772</v>
          </cell>
          <cell r="AO468">
            <v>404.69050335246567</v>
          </cell>
          <cell r="AP468">
            <v>1528.591273099959</v>
          </cell>
          <cell r="AQ468">
            <v>2675.6008316821362</v>
          </cell>
          <cell r="AR468">
            <v>276.42249205569146</v>
          </cell>
          <cell r="AS468">
            <v>1052.458669629934</v>
          </cell>
          <cell r="AT468">
            <v>804.9241445630178</v>
          </cell>
          <cell r="AU468">
            <v>368.03858865515645</v>
          </cell>
          <cell r="AV468">
            <v>215.98774091811464</v>
          </cell>
          <cell r="AW468">
            <v>165.07470780008725</v>
          </cell>
          <cell r="AX468">
            <v>191.57335172257763</v>
          </cell>
          <cell r="AY468">
            <v>98.46620430610074</v>
          </cell>
          <cell r="AZ468">
            <v>78.20834919889363</v>
          </cell>
          <cell r="BA468">
            <v>578.3178793297495</v>
          </cell>
          <cell r="BB468">
            <v>375.8589611041059</v>
          </cell>
        </row>
        <row r="469">
          <cell r="E469" t="str">
            <v>LIMON RE-4J</v>
          </cell>
          <cell r="G469">
            <v>340.69005839836257</v>
          </cell>
          <cell r="H469">
            <v>405.7633039697124</v>
          </cell>
          <cell r="I469">
            <v>698.4529500865866</v>
          </cell>
          <cell r="J469">
            <v>524.2815145660734</v>
          </cell>
          <cell r="K469">
            <v>530.0705732320914</v>
          </cell>
          <cell r="L469">
            <v>246.39369619571536</v>
          </cell>
          <cell r="M469">
            <v>324.6530700948867</v>
          </cell>
          <cell r="N469">
            <v>143.69344662474074</v>
          </cell>
          <cell r="O469">
            <v>199.53792191393146</v>
          </cell>
          <cell r="P469">
            <v>549.5303993718683</v>
          </cell>
          <cell r="Q469">
            <v>418.2694614097005</v>
          </cell>
          <cell r="R469">
            <v>519.3757421430587</v>
          </cell>
          <cell r="S469">
            <v>981.3513834102063</v>
          </cell>
          <cell r="T469">
            <v>858.0882521381475</v>
          </cell>
          <cell r="U469">
            <v>700.4309524981143</v>
          </cell>
          <cell r="V469">
            <v>332.13937161376685</v>
          </cell>
          <cell r="W469">
            <v>3558.528804824835</v>
          </cell>
          <cell r="X469">
            <v>821.481423063777</v>
          </cell>
          <cell r="Y469">
            <v>717.3299044601831</v>
          </cell>
          <cell r="Z469">
            <v>2520.0149009583097</v>
          </cell>
          <cell r="AA469">
            <v>647.5944954655163</v>
          </cell>
          <cell r="AB469">
            <v>1546.3606509582692</v>
          </cell>
          <cell r="AC469">
            <v>287.6977492109913</v>
          </cell>
          <cell r="AD469">
            <v>620.682386958255</v>
          </cell>
          <cell r="AE469">
            <v>872.6546940593997</v>
          </cell>
          <cell r="AF469">
            <v>1624.3771757697996</v>
          </cell>
          <cell r="AG469">
            <v>266.98047825379564</v>
          </cell>
          <cell r="AH469">
            <v>283.8250769624517</v>
          </cell>
          <cell r="AI469">
            <v>526.6997732124618</v>
          </cell>
          <cell r="AJ469">
            <v>602.9922786466894</v>
          </cell>
          <cell r="AK469">
            <v>581.9066106724264</v>
          </cell>
          <cell r="AL469">
            <v>2592.6712929153905</v>
          </cell>
          <cell r="AM469">
            <v>3127.7866537761342</v>
          </cell>
          <cell r="AN469">
            <v>389.05541369526094</v>
          </cell>
          <cell r="AO469">
            <v>397.06709866518986</v>
          </cell>
          <cell r="AP469">
            <v>1536.2202359128992</v>
          </cell>
          <cell r="AQ469">
            <v>2675.6008316821362</v>
          </cell>
          <cell r="AR469">
            <v>246.73973496960292</v>
          </cell>
          <cell r="AS469">
            <v>1072.1232968069978</v>
          </cell>
          <cell r="AT469">
            <v>854.1886258744996</v>
          </cell>
          <cell r="AU469">
            <v>352.30576679999587</v>
          </cell>
          <cell r="AV469">
            <v>187.43156705128382</v>
          </cell>
          <cell r="AW469">
            <v>154.71059432464426</v>
          </cell>
          <cell r="AX469">
            <v>192.88543045718197</v>
          </cell>
          <cell r="AY469">
            <v>110.56497461485661</v>
          </cell>
          <cell r="AZ469">
            <v>70.77699212233674</v>
          </cell>
          <cell r="BA469">
            <v>580.418966125933</v>
          </cell>
          <cell r="BB469">
            <v>375.8589611041059</v>
          </cell>
        </row>
        <row r="470">
          <cell r="E470" t="str">
            <v>KARVAL RE-23</v>
          </cell>
          <cell r="G470">
            <v>353.7536940255164</v>
          </cell>
          <cell r="H470">
            <v>371.1817723708853</v>
          </cell>
          <cell r="I470">
            <v>669.3584415547401</v>
          </cell>
          <cell r="J470">
            <v>470.86699231923546</v>
          </cell>
          <cell r="K470">
            <v>561.330751265967</v>
          </cell>
          <cell r="L470">
            <v>318.66812562429106</v>
          </cell>
          <cell r="M470">
            <v>332.1146978457922</v>
          </cell>
          <cell r="N470">
            <v>130.13123777922533</v>
          </cell>
          <cell r="O470">
            <v>152.86464614630393</v>
          </cell>
          <cell r="P470">
            <v>549.4845781178817</v>
          </cell>
          <cell r="Q470">
            <v>560.5785692358374</v>
          </cell>
          <cell r="R470">
            <v>581.0944235675298</v>
          </cell>
          <cell r="S470">
            <v>855.9122290274829</v>
          </cell>
          <cell r="T470">
            <v>851.9384713264623</v>
          </cell>
          <cell r="U470">
            <v>755.788393465669</v>
          </cell>
          <cell r="V470">
            <v>325.3845412417001</v>
          </cell>
          <cell r="W470">
            <v>1342.2755666266637</v>
          </cell>
          <cell r="X470">
            <v>311.449420795847</v>
          </cell>
          <cell r="Y470">
            <v>288.75728032173396</v>
          </cell>
          <cell r="Z470">
            <v>2471.5530759398807</v>
          </cell>
          <cell r="AA470">
            <v>1295.684780221811</v>
          </cell>
          <cell r="AB470">
            <v>1412.3637428694876</v>
          </cell>
          <cell r="AC470">
            <v>477.4677907504248</v>
          </cell>
          <cell r="AD470">
            <v>620.682386958255</v>
          </cell>
          <cell r="AE470">
            <v>748.2253228768569</v>
          </cell>
          <cell r="AF470">
            <v>1665.4768429362218</v>
          </cell>
          <cell r="AG470">
            <v>205.94574605175757</v>
          </cell>
          <cell r="AH470">
            <v>224.47461128201175</v>
          </cell>
          <cell r="AI470">
            <v>495.9580153632154</v>
          </cell>
          <cell r="AJ470">
            <v>519.7899367835265</v>
          </cell>
          <cell r="AK470">
            <v>442.83714806329664</v>
          </cell>
          <cell r="AL470">
            <v>2538.8580035242653</v>
          </cell>
          <cell r="AM470">
            <v>3095.399363198687</v>
          </cell>
          <cell r="AN470">
            <v>345.91018636836304</v>
          </cell>
          <cell r="AO470">
            <v>337.26606632216647</v>
          </cell>
          <cell r="AP470">
            <v>1493.6219463921977</v>
          </cell>
          <cell r="AQ470">
            <v>2675.6008316821362</v>
          </cell>
          <cell r="AR470">
            <v>285.74811211717815</v>
          </cell>
          <cell r="AS470">
            <v>978.6259747029457</v>
          </cell>
          <cell r="AT470">
            <v>715.5058763875102</v>
          </cell>
          <cell r="AU470">
            <v>292.9420723415897</v>
          </cell>
          <cell r="AV470">
            <v>193.2866765380334</v>
          </cell>
          <cell r="AW470">
            <v>143.69740752299185</v>
          </cell>
          <cell r="AX470">
            <v>143.83356416492052</v>
          </cell>
          <cell r="AY470">
            <v>80.25737097070781</v>
          </cell>
          <cell r="AZ470">
            <v>79.4217111035658</v>
          </cell>
          <cell r="BA470">
            <v>619.0425777539901</v>
          </cell>
          <cell r="BB470">
            <v>375.8589611041059</v>
          </cell>
        </row>
        <row r="471">
          <cell r="E471" t="str">
            <v>VALLEY RE-1</v>
          </cell>
          <cell r="G471">
            <v>446.3601342037912</v>
          </cell>
          <cell r="H471">
            <v>275.40473062074</v>
          </cell>
          <cell r="I471">
            <v>578.7645633263791</v>
          </cell>
          <cell r="J471">
            <v>445.9507616424032</v>
          </cell>
          <cell r="K471">
            <v>588.2079786485776</v>
          </cell>
          <cell r="L471">
            <v>287.5045885414907</v>
          </cell>
          <cell r="M471">
            <v>241.1001194138254</v>
          </cell>
          <cell r="N471">
            <v>107.66514817696009</v>
          </cell>
          <cell r="O471">
            <v>158.05070609735225</v>
          </cell>
          <cell r="P471">
            <v>597.551658501283</v>
          </cell>
          <cell r="Q471">
            <v>644.3728592810492</v>
          </cell>
          <cell r="R471">
            <v>783.6422319196018</v>
          </cell>
          <cell r="S471">
            <v>784.6423866441953</v>
          </cell>
          <cell r="T471">
            <v>772.068412720496</v>
          </cell>
          <cell r="U471">
            <v>750.7769761405639</v>
          </cell>
          <cell r="V471">
            <v>331.20552145927667</v>
          </cell>
          <cell r="W471">
            <v>4511.18052276561</v>
          </cell>
          <cell r="X471">
            <v>1053.22268524736</v>
          </cell>
          <cell r="Y471">
            <v>1083.0884104714064</v>
          </cell>
          <cell r="Z471">
            <v>2018.5675766016584</v>
          </cell>
          <cell r="AA471">
            <v>524.6058161150503</v>
          </cell>
          <cell r="AB471">
            <v>1523.9870699949606</v>
          </cell>
          <cell r="AC471">
            <v>591.1299705580467</v>
          </cell>
          <cell r="AD471">
            <v>600.3605459374576</v>
          </cell>
          <cell r="AE471">
            <v>677.0028761169715</v>
          </cell>
          <cell r="AF471">
            <v>1663.413446860904</v>
          </cell>
          <cell r="AG471">
            <v>286.8135459609042</v>
          </cell>
          <cell r="AH471">
            <v>287.1787795707489</v>
          </cell>
          <cell r="AI471">
            <v>570.7744709081016</v>
          </cell>
          <cell r="AJ471">
            <v>517.4014122925972</v>
          </cell>
          <cell r="AK471">
            <v>530.2291066098771</v>
          </cell>
          <cell r="AL471">
            <v>2441.3459894085586</v>
          </cell>
          <cell r="AM471">
            <v>3171.5854409741423</v>
          </cell>
          <cell r="AN471">
            <v>347.64921758693663</v>
          </cell>
          <cell r="AO471">
            <v>347.83137221081574</v>
          </cell>
          <cell r="AP471">
            <v>1472.8859428581932</v>
          </cell>
          <cell r="AQ471">
            <v>3077.608753723523</v>
          </cell>
          <cell r="AR471">
            <v>276.31341129253735</v>
          </cell>
          <cell r="AS471">
            <v>1040.5475654176737</v>
          </cell>
          <cell r="AT471">
            <v>536.4806214709338</v>
          </cell>
          <cell r="AU471">
            <v>232.28203108816365</v>
          </cell>
          <cell r="AV471">
            <v>115.74965876389425</v>
          </cell>
          <cell r="AW471">
            <v>108.26017517115828</v>
          </cell>
          <cell r="AX471">
            <v>113.65167444405623</v>
          </cell>
          <cell r="AY471">
            <v>92.14474076078663</v>
          </cell>
          <cell r="AZ471">
            <v>92.49460945998479</v>
          </cell>
          <cell r="BA471">
            <v>601.6453368442823</v>
          </cell>
          <cell r="BB471">
            <v>375.8589611041059</v>
          </cell>
        </row>
        <row r="472">
          <cell r="E472" t="str">
            <v>FRENCHMAN RE-3</v>
          </cell>
          <cell r="G472">
            <v>442.6239137627882</v>
          </cell>
          <cell r="H472">
            <v>271.6363922022037</v>
          </cell>
          <cell r="I472">
            <v>566.9900176362448</v>
          </cell>
          <cell r="J472">
            <v>442.81195451120493</v>
          </cell>
          <cell r="K472">
            <v>585.7280366052847</v>
          </cell>
          <cell r="L472">
            <v>292.02611518566766</v>
          </cell>
          <cell r="M472">
            <v>243.17088195902616</v>
          </cell>
          <cell r="N472">
            <v>105.86956307632624</v>
          </cell>
          <cell r="O472">
            <v>156.2491983501459</v>
          </cell>
          <cell r="P472">
            <v>591.4853737846423</v>
          </cell>
          <cell r="Q472">
            <v>640.2451533017817</v>
          </cell>
          <cell r="R472">
            <v>780.7337799492818</v>
          </cell>
          <cell r="S472">
            <v>811.038307718459</v>
          </cell>
          <cell r="T472">
            <v>802.2689995765106</v>
          </cell>
          <cell r="U472">
            <v>744.2290722851901</v>
          </cell>
          <cell r="V472">
            <v>330.4693554691774</v>
          </cell>
          <cell r="W472">
            <v>2955.896313588143</v>
          </cell>
          <cell r="X472">
            <v>635.7608107973724</v>
          </cell>
          <cell r="Y472">
            <v>705.668795933693</v>
          </cell>
          <cell r="Z472">
            <v>1988.057779003096</v>
          </cell>
          <cell r="AA472">
            <v>603.0023838929419</v>
          </cell>
          <cell r="AB472">
            <v>1421.6095384762868</v>
          </cell>
          <cell r="AC472">
            <v>238.8557978953182</v>
          </cell>
          <cell r="AD472">
            <v>600.3605459374576</v>
          </cell>
          <cell r="AE472">
            <v>669.091281641963</v>
          </cell>
          <cell r="AF472">
            <v>1649.2565092751677</v>
          </cell>
          <cell r="AG472">
            <v>284.6720557601071</v>
          </cell>
          <cell r="AH472">
            <v>270.45092412969245</v>
          </cell>
          <cell r="AI472">
            <v>552.1865164730453</v>
          </cell>
          <cell r="AJ472">
            <v>494.5953098977779</v>
          </cell>
          <cell r="AK472">
            <v>484.71488939221337</v>
          </cell>
          <cell r="AL472">
            <v>2517.753495188921</v>
          </cell>
          <cell r="AM472">
            <v>3106.3719750624737</v>
          </cell>
          <cell r="AN472">
            <v>345.2686126437453</v>
          </cell>
          <cell r="AO472">
            <v>351.5259270598205</v>
          </cell>
          <cell r="AP472">
            <v>1472.8859428581932</v>
          </cell>
          <cell r="AQ472">
            <v>3077.608753723523</v>
          </cell>
          <cell r="AR472">
            <v>282.20728638792565</v>
          </cell>
          <cell r="AS472">
            <v>1008.4686608887656</v>
          </cell>
          <cell r="AT472">
            <v>529.4094805861743</v>
          </cell>
          <cell r="AU472">
            <v>229.24397285164397</v>
          </cell>
          <cell r="AV472">
            <v>113.58347312388739</v>
          </cell>
          <cell r="AW472">
            <v>106.67995506127805</v>
          </cell>
          <cell r="AX472">
            <v>111.87137686102878</v>
          </cell>
          <cell r="AY472">
            <v>92.74275323082631</v>
          </cell>
          <cell r="AZ472">
            <v>92.95568099368386</v>
          </cell>
          <cell r="BA472">
            <v>495.85737850327894</v>
          </cell>
          <cell r="BB472">
            <v>375.8589611041059</v>
          </cell>
        </row>
        <row r="473">
          <cell r="E473" t="str">
            <v>BUFFALO RE-4J</v>
          </cell>
          <cell r="G473">
            <v>442.27934119660193</v>
          </cell>
          <cell r="H473">
            <v>279.4400565790552</v>
          </cell>
          <cell r="I473">
            <v>576.932173271595</v>
          </cell>
          <cell r="J473">
            <v>441.61021709865963</v>
          </cell>
          <cell r="K473">
            <v>581.3904032664981</v>
          </cell>
          <cell r="L473">
            <v>283.1127861653451</v>
          </cell>
          <cell r="M473">
            <v>239.48407468871847</v>
          </cell>
          <cell r="N473">
            <v>109.89214008748634</v>
          </cell>
          <cell r="O473">
            <v>159.31160923740867</v>
          </cell>
          <cell r="P473">
            <v>593.4001553981304</v>
          </cell>
          <cell r="Q473">
            <v>635.7521216208961</v>
          </cell>
          <cell r="R473">
            <v>767.8886794260704</v>
          </cell>
          <cell r="S473">
            <v>804.0696876001386</v>
          </cell>
          <cell r="T473">
            <v>816.6541406376979</v>
          </cell>
          <cell r="U473">
            <v>802.9348769587997</v>
          </cell>
          <cell r="V473">
            <v>325.0567138576937</v>
          </cell>
          <cell r="W473">
            <v>3218.143134819031</v>
          </cell>
          <cell r="X473">
            <v>790.1223772499866</v>
          </cell>
          <cell r="Y473">
            <v>774.8814269240681</v>
          </cell>
          <cell r="Z473">
            <v>1988.057779003096</v>
          </cell>
          <cell r="AA473">
            <v>516.6766204546083</v>
          </cell>
          <cell r="AB473">
            <v>1596.161663030524</v>
          </cell>
          <cell r="AC473">
            <v>720.5451666881763</v>
          </cell>
          <cell r="AD473">
            <v>600.3605459374576</v>
          </cell>
          <cell r="AE473">
            <v>663.7420121914578</v>
          </cell>
          <cell r="AF473">
            <v>1612.5530457321315</v>
          </cell>
          <cell r="AG473">
            <v>286.20605810733286</v>
          </cell>
          <cell r="AH473">
            <v>290.9732600161191</v>
          </cell>
          <cell r="AI473">
            <v>576.0340568852517</v>
          </cell>
          <cell r="AJ473">
            <v>523.7012885874232</v>
          </cell>
          <cell r="AK473">
            <v>512.5077925513299</v>
          </cell>
          <cell r="AL473">
            <v>2410.310119305167</v>
          </cell>
          <cell r="AM473">
            <v>3135.7787262308157</v>
          </cell>
          <cell r="AN473">
            <v>343.52573718068913</v>
          </cell>
          <cell r="AO473">
            <v>342.2010656864707</v>
          </cell>
          <cell r="AP473">
            <v>1472.8859428581932</v>
          </cell>
          <cell r="AQ473">
            <v>3077.608753723523</v>
          </cell>
          <cell r="AR473">
            <v>277.9276374697607</v>
          </cell>
          <cell r="AS473">
            <v>1024.98619231104</v>
          </cell>
          <cell r="AT473">
            <v>541.5567831954259</v>
          </cell>
          <cell r="AU473">
            <v>229.67992739679545</v>
          </cell>
          <cell r="AV473">
            <v>113.50812753640791</v>
          </cell>
          <cell r="AW473">
            <v>107.20334006582436</v>
          </cell>
          <cell r="AX473">
            <v>112.13772059392265</v>
          </cell>
          <cell r="AY473">
            <v>94.16487677666196</v>
          </cell>
          <cell r="AZ473">
            <v>95.69010463365305</v>
          </cell>
          <cell r="BA473">
            <v>429.10173266031313</v>
          </cell>
          <cell r="BB473">
            <v>375.8589611041059</v>
          </cell>
        </row>
        <row r="474">
          <cell r="E474" t="str">
            <v>PLATEAU RE-5</v>
          </cell>
          <cell r="G474">
            <v>461.02928237830133</v>
          </cell>
          <cell r="H474">
            <v>278.08137151907295</v>
          </cell>
          <cell r="I474">
            <v>574.0349328302312</v>
          </cell>
          <cell r="J474">
            <v>448.07148995126227</v>
          </cell>
          <cell r="K474">
            <v>599.8416648640551</v>
          </cell>
          <cell r="L474">
            <v>287.6345118748953</v>
          </cell>
          <cell r="M474">
            <v>240.87288648300586</v>
          </cell>
          <cell r="N474">
            <v>109.73424908161347</v>
          </cell>
          <cell r="O474">
            <v>158.9810599767342</v>
          </cell>
          <cell r="P474">
            <v>600.8173815194059</v>
          </cell>
          <cell r="Q474">
            <v>644.7934385181646</v>
          </cell>
          <cell r="R474">
            <v>783.4201990916287</v>
          </cell>
          <cell r="S474">
            <v>756.3194906154743</v>
          </cell>
          <cell r="T474">
            <v>747.5469652860769</v>
          </cell>
          <cell r="U474">
            <v>721.4294070587815</v>
          </cell>
          <cell r="V474">
            <v>324.1602872494686</v>
          </cell>
          <cell r="W474">
            <v>2429.797078343323</v>
          </cell>
          <cell r="X474">
            <v>489.67116557939494</v>
          </cell>
          <cell r="Y474">
            <v>584.1194247031642</v>
          </cell>
          <cell r="Z474">
            <v>1988.057779003096</v>
          </cell>
          <cell r="AA474">
            <v>1163.3727688745553</v>
          </cell>
          <cell r="AB474">
            <v>1543.8639447788653</v>
          </cell>
          <cell r="AC474">
            <v>573.5266765260587</v>
          </cell>
          <cell r="AD474">
            <v>600.3605459374576</v>
          </cell>
          <cell r="AE474">
            <v>677.9848091527715</v>
          </cell>
          <cell r="AF474">
            <v>1651.5080009915175</v>
          </cell>
          <cell r="AG474">
            <v>280.94078961437106</v>
          </cell>
          <cell r="AH474">
            <v>259.07959407642915</v>
          </cell>
          <cell r="AI474">
            <v>527.9873984407201</v>
          </cell>
          <cell r="AJ474">
            <v>486.09878981797397</v>
          </cell>
          <cell r="AK474">
            <v>489.6431586462692</v>
          </cell>
          <cell r="AL474">
            <v>2410.310119305167</v>
          </cell>
          <cell r="AM474">
            <v>3130.9401664543816</v>
          </cell>
          <cell r="AN474">
            <v>341.58744914842043</v>
          </cell>
          <cell r="AO474">
            <v>343.43935860382715</v>
          </cell>
          <cell r="AP474">
            <v>1472.1184208989275</v>
          </cell>
          <cell r="AQ474">
            <v>3077.608753723523</v>
          </cell>
          <cell r="AR474">
            <v>291.1397278115997</v>
          </cell>
          <cell r="AS474">
            <v>1029.1662805318288</v>
          </cell>
          <cell r="AT474">
            <v>539.653222548742</v>
          </cell>
          <cell r="AU474">
            <v>232.93413206911467</v>
          </cell>
          <cell r="AV474">
            <v>114.41569938558173</v>
          </cell>
          <cell r="AW474">
            <v>108.1358931132221</v>
          </cell>
          <cell r="AX474">
            <v>112.83444188979799</v>
          </cell>
          <cell r="AY474">
            <v>91.76258891795166</v>
          </cell>
          <cell r="AZ474">
            <v>92.87546678374463</v>
          </cell>
          <cell r="BA474">
            <v>619.9161635765838</v>
          </cell>
          <cell r="BB474">
            <v>375.8589611041059</v>
          </cell>
        </row>
        <row r="475">
          <cell r="E475" t="str">
            <v>DE BEQUE 49JT</v>
          </cell>
          <cell r="G475">
            <v>364.1452585727133</v>
          </cell>
          <cell r="H475">
            <v>324.1294117571388</v>
          </cell>
          <cell r="I475">
            <v>719.5046131023458</v>
          </cell>
          <cell r="J475">
            <v>444.93130221929925</v>
          </cell>
          <cell r="K475">
            <v>540.5013000756567</v>
          </cell>
          <cell r="L475">
            <v>284.8985229035892</v>
          </cell>
          <cell r="M475">
            <v>232.12018294488078</v>
          </cell>
          <cell r="N475">
            <v>133.28138496976726</v>
          </cell>
          <cell r="O475">
            <v>159.3816594118563</v>
          </cell>
          <cell r="P475">
            <v>578.4679836444187</v>
          </cell>
          <cell r="Q475">
            <v>615.2369484549679</v>
          </cell>
          <cell r="R475">
            <v>561.2041401431246</v>
          </cell>
          <cell r="S475">
            <v>885.1249184595222</v>
          </cell>
          <cell r="T475">
            <v>904.0601228757725</v>
          </cell>
          <cell r="U475">
            <v>819.0700407909313</v>
          </cell>
          <cell r="V475">
            <v>332.23380705051494</v>
          </cell>
          <cell r="W475">
            <v>5863.624843684898</v>
          </cell>
          <cell r="X475">
            <v>419.1494133397611</v>
          </cell>
          <cell r="Y475">
            <v>528.4498425832967</v>
          </cell>
          <cell r="Z475">
            <v>1545.7297640738414</v>
          </cell>
          <cell r="AA475">
            <v>556.8240804423856</v>
          </cell>
          <cell r="AB475">
            <v>1486.8852413060283</v>
          </cell>
          <cell r="AC475">
            <v>708.009836774527</v>
          </cell>
          <cell r="AD475">
            <v>736.5948200818311</v>
          </cell>
          <cell r="AE475">
            <v>767.1667677259536</v>
          </cell>
          <cell r="AF475">
            <v>1560.186533981317</v>
          </cell>
          <cell r="AG475">
            <v>197.29715209523275</v>
          </cell>
          <cell r="AH475">
            <v>215.96083098896133</v>
          </cell>
          <cell r="AI475">
            <v>472.55732146632</v>
          </cell>
          <cell r="AJ475">
            <v>430.65303171764947</v>
          </cell>
          <cell r="AK475">
            <v>444.92698062731705</v>
          </cell>
          <cell r="AL475">
            <v>2492.5837666429306</v>
          </cell>
          <cell r="AM475">
            <v>3195.006266128447</v>
          </cell>
          <cell r="AN475">
            <v>524.3220362351668</v>
          </cell>
          <cell r="AO475">
            <v>393.57530620957544</v>
          </cell>
          <cell r="AP475">
            <v>1247.1003376110302</v>
          </cell>
          <cell r="AQ475">
            <v>3306.5623089165197</v>
          </cell>
          <cell r="AR475">
            <v>351.7609391410204</v>
          </cell>
          <cell r="AS475">
            <v>1038.5904935405702</v>
          </cell>
          <cell r="AT475">
            <v>627.9510650946421</v>
          </cell>
          <cell r="AU475">
            <v>311.0058854367249</v>
          </cell>
          <cell r="AV475">
            <v>158.00911514091698</v>
          </cell>
          <cell r="AW475">
            <v>154.18720932009745</v>
          </cell>
          <cell r="AX475">
            <v>146.2717726779531</v>
          </cell>
          <cell r="AY475">
            <v>116.48707803904672</v>
          </cell>
          <cell r="AZ475">
            <v>115.99346580430382</v>
          </cell>
          <cell r="BA475">
            <v>629.2411661410595</v>
          </cell>
          <cell r="BB475">
            <v>375.8589611041059</v>
          </cell>
        </row>
        <row r="476">
          <cell r="E476" t="str">
            <v>PLATEAU VALLEY 50</v>
          </cell>
          <cell r="G476">
            <v>407.51772369958013</v>
          </cell>
          <cell r="H476">
            <v>293.7767425924368</v>
          </cell>
          <cell r="I476">
            <v>740.2022916756994</v>
          </cell>
          <cell r="J476">
            <v>438.3400328720043</v>
          </cell>
          <cell r="K476">
            <v>573.7553728026329</v>
          </cell>
          <cell r="L476">
            <v>283.29389141796923</v>
          </cell>
          <cell r="M476">
            <v>228.3322199544705</v>
          </cell>
          <cell r="N476">
            <v>135.70659081997383</v>
          </cell>
          <cell r="O476">
            <v>146.0371011795923</v>
          </cell>
          <cell r="P476">
            <v>571.2241308493947</v>
          </cell>
          <cell r="Q476">
            <v>582.3362851064094</v>
          </cell>
          <cell r="R476">
            <v>574.758920942154</v>
          </cell>
          <cell r="S476">
            <v>910.0048327379437</v>
          </cell>
          <cell r="T476">
            <v>918.8135972291395</v>
          </cell>
          <cell r="U476">
            <v>822.7839188433331</v>
          </cell>
          <cell r="V476">
            <v>321.0307820805572</v>
          </cell>
          <cell r="W476">
            <v>7190.379680075447</v>
          </cell>
          <cell r="X476">
            <v>691.1209416936883</v>
          </cell>
          <cell r="Y476">
            <v>615.7837070860168</v>
          </cell>
          <cell r="Z476">
            <v>2175.0324513710375</v>
          </cell>
          <cell r="AA476">
            <v>1054.8389360157948</v>
          </cell>
          <cell r="AB476">
            <v>1477.470710567656</v>
          </cell>
          <cell r="AC476">
            <v>634.3732129370744</v>
          </cell>
          <cell r="AD476">
            <v>736.5948200818311</v>
          </cell>
          <cell r="AE476">
            <v>732.2426104114576</v>
          </cell>
          <cell r="AF476">
            <v>1573.388235018859</v>
          </cell>
          <cell r="AG476">
            <v>196.43540019845062</v>
          </cell>
          <cell r="AH476">
            <v>229.1044795590626</v>
          </cell>
          <cell r="AI476">
            <v>484.8183087324317</v>
          </cell>
          <cell r="AJ476">
            <v>438.69078537537496</v>
          </cell>
          <cell r="AK476">
            <v>463.85466380141537</v>
          </cell>
          <cell r="AL476">
            <v>2492.5837666429306</v>
          </cell>
          <cell r="AM476">
            <v>3151.2996869034764</v>
          </cell>
          <cell r="AN476">
            <v>517.3017433045535</v>
          </cell>
          <cell r="AO476">
            <v>386.8706728742934</v>
          </cell>
          <cell r="AP476">
            <v>1245.7887856006025</v>
          </cell>
          <cell r="AQ476">
            <v>3306.5623089165197</v>
          </cell>
          <cell r="AR476">
            <v>353.7260840524227</v>
          </cell>
          <cell r="AS476">
            <v>1038.2733263070825</v>
          </cell>
          <cell r="AT476">
            <v>603.167451969176</v>
          </cell>
          <cell r="AU476">
            <v>303.02246782865006</v>
          </cell>
          <cell r="AV476">
            <v>132.27859701699822</v>
          </cell>
          <cell r="AW476">
            <v>129.96555521546819</v>
          </cell>
          <cell r="AX476">
            <v>134.1776644908902</v>
          </cell>
          <cell r="AY476">
            <v>117.97849375289712</v>
          </cell>
          <cell r="AZ476">
            <v>119.7789839513879</v>
          </cell>
          <cell r="BA476">
            <v>648.5090478976862</v>
          </cell>
          <cell r="BB476">
            <v>375.8589611041059</v>
          </cell>
        </row>
        <row r="477">
          <cell r="E477" t="str">
            <v>MESA COUNTY VALLEY 51</v>
          </cell>
          <cell r="G477">
            <v>312.79839977124556</v>
          </cell>
          <cell r="H477">
            <v>294.70411563875706</v>
          </cell>
          <cell r="I477">
            <v>723.8981847109735</v>
          </cell>
          <cell r="J477">
            <v>430.7588557393005</v>
          </cell>
          <cell r="K477">
            <v>504.5005782738843</v>
          </cell>
          <cell r="L477">
            <v>280.98479944700654</v>
          </cell>
          <cell r="M477">
            <v>228.25199078372054</v>
          </cell>
          <cell r="N477">
            <v>135.57833474135597</v>
          </cell>
          <cell r="O477">
            <v>145.91451337430888</v>
          </cell>
          <cell r="P477">
            <v>571.9428420927643</v>
          </cell>
          <cell r="Q477">
            <v>584.6824352291037</v>
          </cell>
          <cell r="R477">
            <v>569.6629441913755</v>
          </cell>
          <cell r="S477">
            <v>869.0414657815564</v>
          </cell>
          <cell r="T477">
            <v>897.1120034555324</v>
          </cell>
          <cell r="U477">
            <v>813.7760511082719</v>
          </cell>
          <cell r="V477">
            <v>318.29712470102</v>
          </cell>
          <cell r="W477">
            <v>6738.137712850755</v>
          </cell>
          <cell r="X477">
            <v>1007.8587029898856</v>
          </cell>
          <cell r="Y477">
            <v>513.2886337763911</v>
          </cell>
          <cell r="Z477">
            <v>1563.5056563606904</v>
          </cell>
          <cell r="AA477">
            <v>483.85644080225035</v>
          </cell>
          <cell r="AB477">
            <v>1503.9844215810476</v>
          </cell>
          <cell r="AC477">
            <v>371.0444579045717</v>
          </cell>
          <cell r="AD477">
            <v>736.5948200818311</v>
          </cell>
          <cell r="AE477">
            <v>728.266015081222</v>
          </cell>
          <cell r="AF477">
            <v>1578.2010211078316</v>
          </cell>
          <cell r="AG477">
            <v>190.36625268022274</v>
          </cell>
          <cell r="AH477">
            <v>220.854832661358</v>
          </cell>
          <cell r="AI477">
            <v>470.2472427557977</v>
          </cell>
          <cell r="AJ477">
            <v>423.22651479794695</v>
          </cell>
          <cell r="AK477">
            <v>447.26013849803763</v>
          </cell>
          <cell r="AL477">
            <v>2550.925456167753</v>
          </cell>
          <cell r="AM477">
            <v>3084.448906443367</v>
          </cell>
          <cell r="AN477">
            <v>525.4072851085486</v>
          </cell>
          <cell r="AO477">
            <v>396.43057617994526</v>
          </cell>
          <cell r="AP477">
            <v>1247.0057950981222</v>
          </cell>
          <cell r="AQ477">
            <v>3306.5623089165197</v>
          </cell>
          <cell r="AR477">
            <v>352.25222536887105</v>
          </cell>
          <cell r="AS477">
            <v>1038.8023695309664</v>
          </cell>
          <cell r="AT477">
            <v>599.3852138215144</v>
          </cell>
          <cell r="AU477">
            <v>301.36720291503127</v>
          </cell>
          <cell r="AV477">
            <v>127.16451526689282</v>
          </cell>
          <cell r="AW477">
            <v>127.89717793788611</v>
          </cell>
          <cell r="AX477">
            <v>132.34479906584423</v>
          </cell>
          <cell r="AY477">
            <v>117.67392594456958</v>
          </cell>
          <cell r="AZ477">
            <v>119.64956707271742</v>
          </cell>
          <cell r="BA477">
            <v>650.6768339292631</v>
          </cell>
          <cell r="BB477">
            <v>375.8589611041059</v>
          </cell>
        </row>
        <row r="478">
          <cell r="E478" t="str">
            <v>CREEDE SCHOOL DISTRICT</v>
          </cell>
          <cell r="G478">
            <v>278.8791478032307</v>
          </cell>
          <cell r="H478">
            <v>402.75560760326823</v>
          </cell>
          <cell r="I478">
            <v>736.7457377087226</v>
          </cell>
          <cell r="J478">
            <v>536.2482627700547</v>
          </cell>
          <cell r="K478">
            <v>657.9205480231253</v>
          </cell>
          <cell r="L478">
            <v>292.30387773604156</v>
          </cell>
          <cell r="M478">
            <v>271.74766264032206</v>
          </cell>
          <cell r="N478">
            <v>136.95417267560896</v>
          </cell>
          <cell r="O478">
            <v>153.14719388602165</v>
          </cell>
          <cell r="P478">
            <v>529.9928016244534</v>
          </cell>
          <cell r="Q478">
            <v>601.3782942418106</v>
          </cell>
          <cell r="R478">
            <v>587.5894004771181</v>
          </cell>
          <cell r="S478">
            <v>930.8137383782149</v>
          </cell>
          <cell r="T478">
            <v>1016.9999617473846</v>
          </cell>
          <cell r="U478">
            <v>1069.5718813964768</v>
          </cell>
          <cell r="V478">
            <v>320.7723272010373</v>
          </cell>
          <cell r="W478">
            <v>6510.1435376581885</v>
          </cell>
          <cell r="X478">
            <v>1113.7588594560534</v>
          </cell>
          <cell r="Y478">
            <v>589.1655238649321</v>
          </cell>
          <cell r="Z478">
            <v>2303.8463019336336</v>
          </cell>
          <cell r="AA478">
            <v>1103.3615270725215</v>
          </cell>
          <cell r="AB478">
            <v>1531.6691980981386</v>
          </cell>
          <cell r="AC478">
            <v>439.5447494334917</v>
          </cell>
          <cell r="AD478">
            <v>676.5679973143508</v>
          </cell>
          <cell r="AE478">
            <v>758.2485455627473</v>
          </cell>
          <cell r="AF478">
            <v>1628.8433354647445</v>
          </cell>
          <cell r="AG478">
            <v>287.1418059069371</v>
          </cell>
          <cell r="AH478">
            <v>299.505632907792</v>
          </cell>
          <cell r="AI478">
            <v>560.1520325402714</v>
          </cell>
          <cell r="AJ478">
            <v>626.0242247761096</v>
          </cell>
          <cell r="AK478">
            <v>620.1277036191618</v>
          </cell>
          <cell r="AL478">
            <v>2652.7247866874895</v>
          </cell>
          <cell r="AM478">
            <v>3323.688937160821</v>
          </cell>
          <cell r="AN478">
            <v>363.1497256902657</v>
          </cell>
          <cell r="AO478">
            <v>417.79203680683355</v>
          </cell>
          <cell r="AP478">
            <v>1330.3507850422513</v>
          </cell>
          <cell r="AQ478">
            <v>2675.6008316821362</v>
          </cell>
          <cell r="AR478">
            <v>289.9606408647583</v>
          </cell>
          <cell r="AS478">
            <v>1053.0117720322123</v>
          </cell>
          <cell r="AT478">
            <v>631.0365751624713</v>
          </cell>
          <cell r="AU478">
            <v>292.4096993701358</v>
          </cell>
          <cell r="AV478">
            <v>141.95108680955477</v>
          </cell>
          <cell r="AW478">
            <v>132.6579684600099</v>
          </cell>
          <cell r="AX478">
            <v>133.72908557233245</v>
          </cell>
          <cell r="AY478">
            <v>93.38976816956436</v>
          </cell>
          <cell r="AZ478">
            <v>101.6875045235278</v>
          </cell>
          <cell r="BA478">
            <v>614.2523810599945</v>
          </cell>
          <cell r="BB478">
            <v>375.8589611041059</v>
          </cell>
        </row>
        <row r="479">
          <cell r="E479" t="str">
            <v>MOFFAT COUNTY RE:NO 1</v>
          </cell>
          <cell r="G479">
            <v>359.40929237629643</v>
          </cell>
          <cell r="H479">
            <v>361.7903653566907</v>
          </cell>
          <cell r="I479">
            <v>714.2156690805829</v>
          </cell>
          <cell r="J479">
            <v>409.9403180202337</v>
          </cell>
          <cell r="K479">
            <v>572.2185572488803</v>
          </cell>
          <cell r="L479">
            <v>236.3423546750522</v>
          </cell>
          <cell r="M479">
            <v>231.99983918875574</v>
          </cell>
          <cell r="N479">
            <v>160.94631829108388</v>
          </cell>
          <cell r="O479">
            <v>189.4288061139651</v>
          </cell>
          <cell r="P479">
            <v>562.0601684661331</v>
          </cell>
          <cell r="Q479">
            <v>650.3894157730346</v>
          </cell>
          <cell r="R479">
            <v>541.5510013796428</v>
          </cell>
          <cell r="S479">
            <v>1030.5801397938883</v>
          </cell>
          <cell r="T479">
            <v>879.057420416575</v>
          </cell>
          <cell r="U479">
            <v>747.3810260042093</v>
          </cell>
          <cell r="V479">
            <v>316.5078216889593</v>
          </cell>
          <cell r="W479">
            <v>6632.703786764052</v>
          </cell>
          <cell r="X479">
            <v>1320.6464958596719</v>
          </cell>
          <cell r="Y479">
            <v>517.1054371446986</v>
          </cell>
          <cell r="Z479">
            <v>1811.4746039157337</v>
          </cell>
          <cell r="AA479">
            <v>609.1302608661338</v>
          </cell>
          <cell r="AB479">
            <v>1550.0778640615342</v>
          </cell>
          <cell r="AC479">
            <v>516.1540243618491</v>
          </cell>
          <cell r="AD479">
            <v>850.8221309615042</v>
          </cell>
          <cell r="AE479">
            <v>905.5101344168805</v>
          </cell>
          <cell r="AF479">
            <v>1546.1735990265968</v>
          </cell>
          <cell r="AG479">
            <v>158.07865533073831</v>
          </cell>
          <cell r="AH479">
            <v>172.5336866226718</v>
          </cell>
          <cell r="AI479">
            <v>507.99199203941333</v>
          </cell>
          <cell r="AJ479">
            <v>479.2754687987214</v>
          </cell>
          <cell r="AK479">
            <v>483.69602358599855</v>
          </cell>
          <cell r="AL479">
            <v>2504.742756197354</v>
          </cell>
          <cell r="AM479">
            <v>3305.1947939213323</v>
          </cell>
          <cell r="AN479">
            <v>511.50124663672705</v>
          </cell>
          <cell r="AO479">
            <v>530.6099271640566</v>
          </cell>
          <cell r="AP479">
            <v>1342.9792680874657</v>
          </cell>
          <cell r="AQ479">
            <v>3754.523055363022</v>
          </cell>
          <cell r="AR479">
            <v>269.26696311022323</v>
          </cell>
          <cell r="AS479">
            <v>1042.3548495067</v>
          </cell>
          <cell r="AT479">
            <v>717.3396188607558</v>
          </cell>
          <cell r="AU479">
            <v>335.9611610762978</v>
          </cell>
          <cell r="AV479">
            <v>189.3846659517029</v>
          </cell>
          <cell r="AW479">
            <v>144.49431195024457</v>
          </cell>
          <cell r="AX479">
            <v>164.0800052924292</v>
          </cell>
          <cell r="AY479">
            <v>104.69604936190377</v>
          </cell>
          <cell r="AZ479">
            <v>95.68546806758222</v>
          </cell>
          <cell r="BA479">
            <v>596.2808990660735</v>
          </cell>
          <cell r="BB479">
            <v>375.8589611041059</v>
          </cell>
        </row>
        <row r="480">
          <cell r="E480" t="str">
            <v>MONTEZUMA-CORTEZ RE-1</v>
          </cell>
          <cell r="G480">
            <v>352.2585449967264</v>
          </cell>
          <cell r="H480">
            <v>335.73410690433616</v>
          </cell>
          <cell r="I480">
            <v>730.3531951312375</v>
          </cell>
          <cell r="J480">
            <v>451.5372032311103</v>
          </cell>
          <cell r="K480">
            <v>537.0679887321635</v>
          </cell>
          <cell r="L480">
            <v>279.35485217338544</v>
          </cell>
          <cell r="M480">
            <v>239.48980534377264</v>
          </cell>
          <cell r="N480">
            <v>149.46497016249202</v>
          </cell>
          <cell r="O480">
            <v>179.29342149858087</v>
          </cell>
          <cell r="P480">
            <v>546.2489151422675</v>
          </cell>
          <cell r="Q480">
            <v>608.744114394473</v>
          </cell>
          <cell r="R480">
            <v>620.7261833083392</v>
          </cell>
          <cell r="S480">
            <v>952.6406685227278</v>
          </cell>
          <cell r="T480">
            <v>888.41933457047</v>
          </cell>
          <cell r="U480">
            <v>784.4444817915605</v>
          </cell>
          <cell r="V480">
            <v>322.10436388779306</v>
          </cell>
          <cell r="W480">
            <v>6078.774276613095</v>
          </cell>
          <cell r="X480">
            <v>611.4538014525727</v>
          </cell>
          <cell r="Y480">
            <v>514.2281902417573</v>
          </cell>
          <cell r="Z480">
            <v>1986.2917492558327</v>
          </cell>
          <cell r="AA480">
            <v>460.33829923099734</v>
          </cell>
          <cell r="AB480">
            <v>1547.1040935789226</v>
          </cell>
          <cell r="AC480">
            <v>484.72230349309064</v>
          </cell>
          <cell r="AD480">
            <v>677.5958387665823</v>
          </cell>
          <cell r="AE480">
            <v>734.2225888394829</v>
          </cell>
          <cell r="AF480">
            <v>1691.2365877923867</v>
          </cell>
          <cell r="AG480">
            <v>190.23761667888482</v>
          </cell>
          <cell r="AH480">
            <v>248.56807796285568</v>
          </cell>
          <cell r="AI480">
            <v>453.85785205393256</v>
          </cell>
          <cell r="AJ480">
            <v>592.6029923933826</v>
          </cell>
          <cell r="AK480">
            <v>534.7953560712903</v>
          </cell>
          <cell r="AL480">
            <v>2538.753755928915</v>
          </cell>
          <cell r="AM480">
            <v>3042.4942787063264</v>
          </cell>
          <cell r="AN480">
            <v>494.0991432851702</v>
          </cell>
          <cell r="AO480">
            <v>382.7736375676706</v>
          </cell>
          <cell r="AP480">
            <v>1372.5337056420428</v>
          </cell>
          <cell r="AQ480">
            <v>3327.449578794802</v>
          </cell>
          <cell r="AR480">
            <v>291.7254356616469</v>
          </cell>
          <cell r="AS480">
            <v>1049.2432768525946</v>
          </cell>
          <cell r="AT480">
            <v>617.8982742284892</v>
          </cell>
          <cell r="AU480">
            <v>310.3996361473746</v>
          </cell>
          <cell r="AV480">
            <v>138.35333500745395</v>
          </cell>
          <cell r="AW480">
            <v>135.02326607670958</v>
          </cell>
          <cell r="AX480">
            <v>132.2326543362047</v>
          </cell>
          <cell r="AY480">
            <v>87.3253012937921</v>
          </cell>
          <cell r="AZ480">
            <v>97.29829539516447</v>
          </cell>
          <cell r="BA480">
            <v>579.9848535708419</v>
          </cell>
          <cell r="BB480">
            <v>375.8589611041059</v>
          </cell>
        </row>
        <row r="481">
          <cell r="E481" t="str">
            <v>DOLORES RE-4A</v>
          </cell>
          <cell r="G481">
            <v>346.6802132713008</v>
          </cell>
          <cell r="H481">
            <v>338.36584122497493</v>
          </cell>
          <cell r="I481">
            <v>756.8603830828266</v>
          </cell>
          <cell r="J481">
            <v>461.62495027258467</v>
          </cell>
          <cell r="K481">
            <v>551.0301215290344</v>
          </cell>
          <cell r="L481">
            <v>303.66823233823277</v>
          </cell>
          <cell r="M481">
            <v>251.94251877518175</v>
          </cell>
          <cell r="N481">
            <v>150.4094012868513</v>
          </cell>
          <cell r="O481">
            <v>182.13045356370787</v>
          </cell>
          <cell r="P481">
            <v>549.4358321030036</v>
          </cell>
          <cell r="Q481">
            <v>616.5464275932189</v>
          </cell>
          <cell r="R481">
            <v>631.1768158327836</v>
          </cell>
          <cell r="S481">
            <v>963.245090441911</v>
          </cell>
          <cell r="T481">
            <v>909.0907418066531</v>
          </cell>
          <cell r="U481">
            <v>788.2764255261043</v>
          </cell>
          <cell r="V481">
            <v>328.8689233306119</v>
          </cell>
          <cell r="W481">
            <v>6757.94002384166</v>
          </cell>
          <cell r="X481">
            <v>913.335653229649</v>
          </cell>
          <cell r="Y481">
            <v>533.6500584378267</v>
          </cell>
          <cell r="Z481">
            <v>1975.7923695144516</v>
          </cell>
          <cell r="AA481">
            <v>457.9049877021454</v>
          </cell>
          <cell r="AB481">
            <v>1529.1821854375237</v>
          </cell>
          <cell r="AC481">
            <v>528.3263473248574</v>
          </cell>
          <cell r="AD481">
            <v>677.5958387665823</v>
          </cell>
          <cell r="AE481">
            <v>740.4121012363349</v>
          </cell>
          <cell r="AF481">
            <v>1628.2934926942619</v>
          </cell>
          <cell r="AG481">
            <v>218.8331717053601</v>
          </cell>
          <cell r="AH481">
            <v>268.12245236462655</v>
          </cell>
          <cell r="AI481">
            <v>470.6235525678076</v>
          </cell>
          <cell r="AJ481">
            <v>620.2111293158044</v>
          </cell>
          <cell r="AK481">
            <v>580.4059610628043</v>
          </cell>
          <cell r="AL481">
            <v>2609.53562430753</v>
          </cell>
          <cell r="AM481">
            <v>3112.7320386300626</v>
          </cell>
          <cell r="AN481">
            <v>500.1915297478888</v>
          </cell>
          <cell r="AO481">
            <v>381.5794752247563</v>
          </cell>
          <cell r="AP481">
            <v>1372.5337056420428</v>
          </cell>
          <cell r="AQ481">
            <v>3327.449578794802</v>
          </cell>
          <cell r="AR481">
            <v>294.6594427154146</v>
          </cell>
          <cell r="AS481">
            <v>1076.8725856779783</v>
          </cell>
          <cell r="AT481">
            <v>617.1020135658237</v>
          </cell>
          <cell r="AU481">
            <v>315.03165318960185</v>
          </cell>
          <cell r="AV481">
            <v>140.07686532102537</v>
          </cell>
          <cell r="AW481">
            <v>135.87879925721802</v>
          </cell>
          <cell r="AX481">
            <v>135.46382435894387</v>
          </cell>
          <cell r="AY481">
            <v>86.5751049362009</v>
          </cell>
          <cell r="AZ481">
            <v>98.74362748436847</v>
          </cell>
          <cell r="BA481">
            <v>584.0858355624443</v>
          </cell>
          <cell r="BB481">
            <v>375.8589611041059</v>
          </cell>
        </row>
        <row r="482">
          <cell r="E482" t="str">
            <v>MANCOS RE-6</v>
          </cell>
          <cell r="G482">
            <v>316.46736963091837</v>
          </cell>
          <cell r="H482">
            <v>346.3863648688261</v>
          </cell>
          <cell r="I482">
            <v>722.7321183124766</v>
          </cell>
          <cell r="J482">
            <v>485.4577550359218</v>
          </cell>
          <cell r="K482">
            <v>597.2163336498386</v>
          </cell>
          <cell r="L482">
            <v>281.799773083817</v>
          </cell>
          <cell r="M482">
            <v>248.50985639809292</v>
          </cell>
          <cell r="N482">
            <v>153.67410146982175</v>
          </cell>
          <cell r="O482">
            <v>189.83597275294167</v>
          </cell>
          <cell r="P482">
            <v>549.1048466619768</v>
          </cell>
          <cell r="Q482">
            <v>630.4596434371367</v>
          </cell>
          <cell r="R482">
            <v>630.0127602298107</v>
          </cell>
          <cell r="S482">
            <v>1054.2976868748508</v>
          </cell>
          <cell r="T482">
            <v>825.9464166663984</v>
          </cell>
          <cell r="U482">
            <v>892.6908923805202</v>
          </cell>
          <cell r="V482">
            <v>319.6689236769332</v>
          </cell>
          <cell r="W482">
            <v>7354.150143946166</v>
          </cell>
          <cell r="X482">
            <v>737.3186181714445</v>
          </cell>
          <cell r="Y482">
            <v>580.8246067309876</v>
          </cell>
          <cell r="Z482">
            <v>1985.3372601884341</v>
          </cell>
          <cell r="AA482">
            <v>460.11708909201076</v>
          </cell>
          <cell r="AB482">
            <v>1546.3606509582692</v>
          </cell>
          <cell r="AC482">
            <v>552.3646991034326</v>
          </cell>
          <cell r="AD482">
            <v>677.5958387665823</v>
          </cell>
          <cell r="AE482">
            <v>751.8912618845286</v>
          </cell>
          <cell r="AF482">
            <v>1627.699251434679</v>
          </cell>
          <cell r="AG482">
            <v>289.2651853433249</v>
          </cell>
          <cell r="AH482">
            <v>325.2650695652266</v>
          </cell>
          <cell r="AI482">
            <v>575.6477087130047</v>
          </cell>
          <cell r="AJ482">
            <v>656.4833588883475</v>
          </cell>
          <cell r="AK482">
            <v>677.6769795139999</v>
          </cell>
          <cell r="AL482">
            <v>2669.1836696825803</v>
          </cell>
          <cell r="AM482">
            <v>3142.7111728423993</v>
          </cell>
          <cell r="AN482">
            <v>479.31898796599563</v>
          </cell>
          <cell r="AO482">
            <v>411.60527677782994</v>
          </cell>
          <cell r="AP482">
            <v>1372.5337056420428</v>
          </cell>
          <cell r="AQ482">
            <v>3327.449578794802</v>
          </cell>
          <cell r="AR482">
            <v>299.16523926227325</v>
          </cell>
          <cell r="AS482">
            <v>1067.9255228558488</v>
          </cell>
          <cell r="AT482">
            <v>638.0038559607951</v>
          </cell>
          <cell r="AU482">
            <v>318.1889177470612</v>
          </cell>
          <cell r="AV482">
            <v>140.32330818007</v>
          </cell>
          <cell r="AW482">
            <v>138.05705383543386</v>
          </cell>
          <cell r="AX482">
            <v>135.08066319934193</v>
          </cell>
          <cell r="AY482">
            <v>101.53794407810929</v>
          </cell>
          <cell r="AZ482">
            <v>88.74875454311449</v>
          </cell>
          <cell r="BA482">
            <v>592.0799990810317</v>
          </cell>
          <cell r="BB482">
            <v>375.8589611041059</v>
          </cell>
        </row>
        <row r="483">
          <cell r="E483" t="str">
            <v>MONTROSE COUNTY RE-1J</v>
          </cell>
          <cell r="G483">
            <v>302.57769801929464</v>
          </cell>
          <cell r="H483">
            <v>345.208350458633</v>
          </cell>
          <cell r="I483">
            <v>748.0107720227924</v>
          </cell>
          <cell r="J483">
            <v>500.0468075301713</v>
          </cell>
          <cell r="K483">
            <v>545.9292018187033</v>
          </cell>
          <cell r="L483">
            <v>326.2158362899902</v>
          </cell>
          <cell r="M483">
            <v>291.1459299966588</v>
          </cell>
          <cell r="N483">
            <v>129.0372747319057</v>
          </cell>
          <cell r="O483">
            <v>139.06710882205792</v>
          </cell>
          <cell r="P483">
            <v>540.6505328254875</v>
          </cell>
          <cell r="Q483">
            <v>541.7969934513862</v>
          </cell>
          <cell r="R483">
            <v>585.3647608803278</v>
          </cell>
          <cell r="S483">
            <v>812.3350770274334</v>
          </cell>
          <cell r="T483">
            <v>934.1084834853826</v>
          </cell>
          <cell r="U483">
            <v>717.0374715467469</v>
          </cell>
          <cell r="V483">
            <v>305.31473729129067</v>
          </cell>
          <cell r="W483">
            <v>6390.7944741184165</v>
          </cell>
          <cell r="X483">
            <v>813.9901454555895</v>
          </cell>
          <cell r="Y483">
            <v>490.2627937869124</v>
          </cell>
          <cell r="Z483">
            <v>2005.077707267999</v>
          </cell>
          <cell r="AA483">
            <v>1110.217980156624</v>
          </cell>
          <cell r="AB483">
            <v>1564.9467164745945</v>
          </cell>
          <cell r="AC483">
            <v>541.1664802111687</v>
          </cell>
          <cell r="AD483">
            <v>703.000151297396</v>
          </cell>
          <cell r="AE483">
            <v>747.8994146196237</v>
          </cell>
          <cell r="AF483">
            <v>1655.6542245407902</v>
          </cell>
          <cell r="AG483">
            <v>231.90466742253497</v>
          </cell>
          <cell r="AH483">
            <v>228.9705567198124</v>
          </cell>
          <cell r="AI483">
            <v>483.0942847099712</v>
          </cell>
          <cell r="AJ483">
            <v>584.1519028815317</v>
          </cell>
          <cell r="AK483">
            <v>560.9780010487858</v>
          </cell>
          <cell r="AL483">
            <v>2554.17919131637</v>
          </cell>
          <cell r="AM483">
            <v>3163.010099480638</v>
          </cell>
          <cell r="AN483">
            <v>468.8754719008731</v>
          </cell>
          <cell r="AO483">
            <v>389.49111815641027</v>
          </cell>
          <cell r="AP483">
            <v>1239.7187798732248</v>
          </cell>
          <cell r="AQ483">
            <v>3312.8297358893437</v>
          </cell>
          <cell r="AR483">
            <v>286.7929528595455</v>
          </cell>
          <cell r="AS483">
            <v>994.4294835421974</v>
          </cell>
          <cell r="AT483">
            <v>637.8047907951276</v>
          </cell>
          <cell r="AU483">
            <v>312.4908556061441</v>
          </cell>
          <cell r="AV483">
            <v>141.41424949877023</v>
          </cell>
          <cell r="AW483">
            <v>142.92436662611078</v>
          </cell>
          <cell r="AX483">
            <v>175.75181848194325</v>
          </cell>
          <cell r="AY483">
            <v>86.45416814202011</v>
          </cell>
          <cell r="AZ483">
            <v>96.10224739288532</v>
          </cell>
          <cell r="BA483">
            <v>608.6417685153392</v>
          </cell>
          <cell r="BB483">
            <v>375.8589611041059</v>
          </cell>
        </row>
        <row r="484">
          <cell r="E484" t="str">
            <v>WEST END RE-2</v>
          </cell>
          <cell r="G484">
            <v>311.5816495626781</v>
          </cell>
          <cell r="H484">
            <v>432.506737494679</v>
          </cell>
          <cell r="I484">
            <v>740.1606464471815</v>
          </cell>
          <cell r="J484">
            <v>530.3502388818632</v>
          </cell>
          <cell r="K484">
            <v>611.3419574630665</v>
          </cell>
          <cell r="L484">
            <v>377.2875175301165</v>
          </cell>
          <cell r="M484">
            <v>320.1430445677265</v>
          </cell>
          <cell r="N484">
            <v>156.27420197268748</v>
          </cell>
          <cell r="O484">
            <v>182.3230915434387</v>
          </cell>
          <cell r="P484">
            <v>561.7579472360538</v>
          </cell>
          <cell r="Q484">
            <v>529.3569416380009</v>
          </cell>
          <cell r="R484">
            <v>653.9405698464251</v>
          </cell>
          <cell r="S484">
            <v>847.2076756336452</v>
          </cell>
          <cell r="T484">
            <v>927.3855267197158</v>
          </cell>
          <cell r="U484">
            <v>767.1968859860256</v>
          </cell>
          <cell r="V484">
            <v>326.01597908360407</v>
          </cell>
          <cell r="W484">
            <v>5018.547842208223</v>
          </cell>
          <cell r="X484">
            <v>665.3778106251029</v>
          </cell>
          <cell r="Y484">
            <v>395.40324914627325</v>
          </cell>
          <cell r="Z484">
            <v>2419.9479160796172</v>
          </cell>
          <cell r="AA484">
            <v>1115.492174836703</v>
          </cell>
          <cell r="AB484">
            <v>1719.5857366065934</v>
          </cell>
          <cell r="AC484">
            <v>571.0880668091305</v>
          </cell>
          <cell r="AD484">
            <v>703.000151297396</v>
          </cell>
          <cell r="AE484">
            <v>766.3514824908842</v>
          </cell>
          <cell r="AF484">
            <v>1624.7771192039875</v>
          </cell>
          <cell r="AG484">
            <v>211.46197060257606</v>
          </cell>
          <cell r="AH484">
            <v>226.87924120898333</v>
          </cell>
          <cell r="AI484">
            <v>481.694062153658</v>
          </cell>
          <cell r="AJ484">
            <v>507.4362695414546</v>
          </cell>
          <cell r="AK484">
            <v>509.1477485248646</v>
          </cell>
          <cell r="AL484">
            <v>2642.140695847007</v>
          </cell>
          <cell r="AM484">
            <v>3129.5386052640547</v>
          </cell>
          <cell r="AN484">
            <v>492.3604379268722</v>
          </cell>
          <cell r="AO484">
            <v>388.5803503904481</v>
          </cell>
          <cell r="AP484">
            <v>1242.2864046163131</v>
          </cell>
          <cell r="AQ484">
            <v>3312.8297358893437</v>
          </cell>
          <cell r="AR484">
            <v>323.8660899441014</v>
          </cell>
          <cell r="AS484">
            <v>1003.529373705471</v>
          </cell>
          <cell r="AT484">
            <v>733.2565377321649</v>
          </cell>
          <cell r="AU484">
            <v>338.6276929458893</v>
          </cell>
          <cell r="AV484">
            <v>174.2178346472362</v>
          </cell>
          <cell r="AW484">
            <v>155.84291765178776</v>
          </cell>
          <cell r="AX484">
            <v>152.0717579139973</v>
          </cell>
          <cell r="AY484">
            <v>92.72099689813284</v>
          </cell>
          <cell r="AZ484">
            <v>87.82034040347558</v>
          </cell>
          <cell r="BA484">
            <v>613.9450246236535</v>
          </cell>
          <cell r="BB484">
            <v>375.8589611041059</v>
          </cell>
        </row>
        <row r="485">
          <cell r="E485" t="str">
            <v>BRUSH RE-2(J)</v>
          </cell>
          <cell r="G485">
            <v>413.37684393467475</v>
          </cell>
          <cell r="H485">
            <v>308.5645830607876</v>
          </cell>
          <cell r="I485">
            <v>632.8617151710249</v>
          </cell>
          <cell r="J485">
            <v>501.09175343885033</v>
          </cell>
          <cell r="K485">
            <v>584.431336170735</v>
          </cell>
          <cell r="L485">
            <v>290.6739304624205</v>
          </cell>
          <cell r="M485">
            <v>259.1287602123594</v>
          </cell>
          <cell r="N485">
            <v>132.8266588728535</v>
          </cell>
          <cell r="O485">
            <v>165.42348695796005</v>
          </cell>
          <cell r="P485">
            <v>444.64584147420186</v>
          </cell>
          <cell r="Q485">
            <v>604.270060672115</v>
          </cell>
          <cell r="R485">
            <v>726.0231878302717</v>
          </cell>
          <cell r="S485">
            <v>857.0675585173818</v>
          </cell>
          <cell r="T485">
            <v>876.0570961214712</v>
          </cell>
          <cell r="U485">
            <v>1072.984824786563</v>
          </cell>
          <cell r="V485">
            <v>339.0778910716472</v>
          </cell>
          <cell r="W485">
            <v>5506.648048254283</v>
          </cell>
          <cell r="X485">
            <v>1243.4706364941746</v>
          </cell>
          <cell r="Y485">
            <v>1303.2860864056993</v>
          </cell>
          <cell r="Z485">
            <v>2641.643950601048</v>
          </cell>
          <cell r="AA485">
            <v>520.7691085374171</v>
          </cell>
          <cell r="AB485">
            <v>1513.6491756495368</v>
          </cell>
          <cell r="AC485">
            <v>579.1511462783376</v>
          </cell>
          <cell r="AD485">
            <v>555.3387015207359</v>
          </cell>
          <cell r="AE485">
            <v>699.535264274557</v>
          </cell>
          <cell r="AF485">
            <v>1508.2771178296473</v>
          </cell>
          <cell r="AG485">
            <v>219.27851952254193</v>
          </cell>
          <cell r="AH485">
            <v>282.7699121571286</v>
          </cell>
          <cell r="AI485">
            <v>586.4394607568545</v>
          </cell>
          <cell r="AJ485">
            <v>555.2723935440316</v>
          </cell>
          <cell r="AK485">
            <v>465.55053052772524</v>
          </cell>
          <cell r="AL485">
            <v>2506.7735560901283</v>
          </cell>
          <cell r="AM485">
            <v>3124.559374719438</v>
          </cell>
          <cell r="AN485">
            <v>347.88535374244174</v>
          </cell>
          <cell r="AO485">
            <v>345.9784974377255</v>
          </cell>
          <cell r="AP485">
            <v>1472.8859428581936</v>
          </cell>
          <cell r="AQ485">
            <v>3096.408957959762</v>
          </cell>
          <cell r="AR485">
            <v>225.28982734291213</v>
          </cell>
          <cell r="AS485">
            <v>1013.8001349384253</v>
          </cell>
          <cell r="AT485">
            <v>663.3846645832604</v>
          </cell>
          <cell r="AU485">
            <v>289.362800300087</v>
          </cell>
          <cell r="AV485">
            <v>131.61391267214015</v>
          </cell>
          <cell r="AW485">
            <v>135.99486909046828</v>
          </cell>
          <cell r="AX485">
            <v>135.26414112358822</v>
          </cell>
          <cell r="AY485">
            <v>86.239845851899</v>
          </cell>
          <cell r="AZ485">
            <v>110.39137659197844</v>
          </cell>
          <cell r="BA485">
            <v>470.0041526507666</v>
          </cell>
          <cell r="BB485">
            <v>375.8589611041059</v>
          </cell>
        </row>
        <row r="486">
          <cell r="E486" t="str">
            <v>FORT MORGAN RE-3</v>
          </cell>
          <cell r="G486">
            <v>379.3265573288144</v>
          </cell>
          <cell r="H486">
            <v>344.5316187761855</v>
          </cell>
          <cell r="I486">
            <v>745.1580738693217</v>
          </cell>
          <cell r="J486">
            <v>491.044196624625</v>
          </cell>
          <cell r="K486">
            <v>548.5777562836838</v>
          </cell>
          <cell r="L486">
            <v>294.29603551491175</v>
          </cell>
          <cell r="M486">
            <v>236.7448215731123</v>
          </cell>
          <cell r="N486">
            <v>120.3974788905447</v>
          </cell>
          <cell r="O486">
            <v>207.97896793486487</v>
          </cell>
          <cell r="P486">
            <v>509.4717042808472</v>
          </cell>
          <cell r="Q486">
            <v>571.4785205850776</v>
          </cell>
          <cell r="R486">
            <v>731.1641769223845</v>
          </cell>
          <cell r="S486">
            <v>747.3180368235961</v>
          </cell>
          <cell r="T486">
            <v>912.711817560701</v>
          </cell>
          <cell r="U486">
            <v>892.8353751075255</v>
          </cell>
          <cell r="V486">
            <v>332.51214307461333</v>
          </cell>
          <cell r="W486">
            <v>5568.195771604389</v>
          </cell>
          <cell r="X486">
            <v>1271.0663913206652</v>
          </cell>
          <cell r="Y486">
            <v>1322.6515111914287</v>
          </cell>
          <cell r="Z486">
            <v>1699.7211125933595</v>
          </cell>
          <cell r="AA486">
            <v>605.3015596549391</v>
          </cell>
          <cell r="AB486">
            <v>1531.491798545209</v>
          </cell>
          <cell r="AC486">
            <v>734.4425040818511</v>
          </cell>
          <cell r="AD486">
            <v>555.3387015207359</v>
          </cell>
          <cell r="AE486">
            <v>740.1126087010034</v>
          </cell>
          <cell r="AF486">
            <v>1525.0774135077813</v>
          </cell>
          <cell r="AG486">
            <v>207.20493722520675</v>
          </cell>
          <cell r="AH486">
            <v>264.38154105495397</v>
          </cell>
          <cell r="AI486">
            <v>549.0360157213408</v>
          </cell>
          <cell r="AJ486">
            <v>510.7576562873513</v>
          </cell>
          <cell r="AK486">
            <v>447.5253728641079</v>
          </cell>
          <cell r="AL486">
            <v>2474.4404485711266</v>
          </cell>
          <cell r="AM486">
            <v>3078.270972249112</v>
          </cell>
          <cell r="AN486">
            <v>321.8177565912036</v>
          </cell>
          <cell r="AO486">
            <v>323.32507098687194</v>
          </cell>
          <cell r="AP486">
            <v>1471.6614301045222</v>
          </cell>
          <cell r="AQ486">
            <v>3096.408957959762</v>
          </cell>
          <cell r="AR486">
            <v>263.7435022342459</v>
          </cell>
          <cell r="AS486">
            <v>1023.5286717617188</v>
          </cell>
          <cell r="AT486">
            <v>671.8449341240821</v>
          </cell>
          <cell r="AU486">
            <v>303.9284358677923</v>
          </cell>
          <cell r="AV486">
            <v>139.44584602589356</v>
          </cell>
          <cell r="AW486">
            <v>140.16653025600135</v>
          </cell>
          <cell r="AX486">
            <v>132.51301616030352</v>
          </cell>
          <cell r="AY486">
            <v>79.19541741015064</v>
          </cell>
          <cell r="AZ486">
            <v>96.98757279495972</v>
          </cell>
          <cell r="BA486">
            <v>505.4069321197413</v>
          </cell>
          <cell r="BB486">
            <v>375.8589611041059</v>
          </cell>
        </row>
        <row r="487">
          <cell r="E487" t="str">
            <v>WELDON VALLEY RE-20(J)</v>
          </cell>
          <cell r="G487">
            <v>374.2910833887507</v>
          </cell>
          <cell r="H487">
            <v>356.4370835600272</v>
          </cell>
          <cell r="I487">
            <v>709.5097582580694</v>
          </cell>
          <cell r="J487">
            <v>480.0722645834991</v>
          </cell>
          <cell r="K487">
            <v>541.1879623443554</v>
          </cell>
          <cell r="L487">
            <v>291.805838291324</v>
          </cell>
          <cell r="M487">
            <v>254.49839092907428</v>
          </cell>
          <cell r="N487">
            <v>133.43296033540517</v>
          </cell>
          <cell r="O487">
            <v>194.4067466356445</v>
          </cell>
          <cell r="P487">
            <v>536.9340391591098</v>
          </cell>
          <cell r="Q487">
            <v>567.2772750165219</v>
          </cell>
          <cell r="R487">
            <v>658.7519996720357</v>
          </cell>
          <cell r="S487">
            <v>833.1555248956429</v>
          </cell>
          <cell r="T487">
            <v>878.1858618374728</v>
          </cell>
          <cell r="U487">
            <v>779.7057877347107</v>
          </cell>
          <cell r="V487">
            <v>322.45306239646914</v>
          </cell>
          <cell r="W487">
            <v>5204.796605041588</v>
          </cell>
          <cell r="X487">
            <v>1104.7616481614855</v>
          </cell>
          <cell r="Y487">
            <v>1262.5640051621815</v>
          </cell>
          <cell r="Z487">
            <v>2594.935118468613</v>
          </cell>
          <cell r="AA487">
            <v>586.0171411328436</v>
          </cell>
          <cell r="AB487">
            <v>1486.8852413060283</v>
          </cell>
          <cell r="AC487">
            <v>279.4230811631445</v>
          </cell>
          <cell r="AD487">
            <v>555.3387015207359</v>
          </cell>
          <cell r="AE487">
            <v>724.0579321421202</v>
          </cell>
          <cell r="AF487">
            <v>1452.5926831521513</v>
          </cell>
          <cell r="AG487">
            <v>222.92398613789925</v>
          </cell>
          <cell r="AH487">
            <v>269.39283449752605</v>
          </cell>
          <cell r="AI487">
            <v>539.92063170486</v>
          </cell>
          <cell r="AJ487">
            <v>548.0635103533065</v>
          </cell>
          <cell r="AK487">
            <v>479.9469713894209</v>
          </cell>
          <cell r="AL487">
            <v>2425.287081048388</v>
          </cell>
          <cell r="AM487">
            <v>3113.0578890685597</v>
          </cell>
          <cell r="AN487">
            <v>343.87770191861784</v>
          </cell>
          <cell r="AO487">
            <v>372.9886317463268</v>
          </cell>
          <cell r="AP487">
            <v>1469.965774988272</v>
          </cell>
          <cell r="AQ487">
            <v>3096.408957959762</v>
          </cell>
          <cell r="AR487">
            <v>278.8435353659679</v>
          </cell>
          <cell r="AS487">
            <v>1031.1161087853343</v>
          </cell>
          <cell r="AT487">
            <v>669.4561521360853</v>
          </cell>
          <cell r="AU487">
            <v>291.29223204785745</v>
          </cell>
          <cell r="AV487">
            <v>138.82391638738915</v>
          </cell>
          <cell r="AW487">
            <v>137.12101939099574</v>
          </cell>
          <cell r="AX487">
            <v>128.58896452832641</v>
          </cell>
          <cell r="AY487">
            <v>90.59205061293716</v>
          </cell>
          <cell r="AZ487">
            <v>101.73021303265394</v>
          </cell>
          <cell r="BA487">
            <v>525.0329413619231</v>
          </cell>
          <cell r="BB487">
            <v>375.8589611041059</v>
          </cell>
        </row>
        <row r="488">
          <cell r="E488" t="str">
            <v>WIGGINS RE-50(J)</v>
          </cell>
          <cell r="G488">
            <v>389.4536629108775</v>
          </cell>
          <cell r="H488">
            <v>400.85073323785355</v>
          </cell>
          <cell r="I488">
            <v>680.0665816959719</v>
          </cell>
          <cell r="J488">
            <v>487.9495491258487</v>
          </cell>
          <cell r="K488">
            <v>535.1878420440584</v>
          </cell>
          <cell r="L488">
            <v>294.5224170806925</v>
          </cell>
          <cell r="M488">
            <v>268.5671490855903</v>
          </cell>
          <cell r="N488">
            <v>135.3334822276332</v>
          </cell>
          <cell r="O488">
            <v>201.04400066455443</v>
          </cell>
          <cell r="P488">
            <v>516.5926196263473</v>
          </cell>
          <cell r="Q488">
            <v>565.6949877244684</v>
          </cell>
          <cell r="R488">
            <v>690.4143120728277</v>
          </cell>
          <cell r="S488">
            <v>876.6645302240321</v>
          </cell>
          <cell r="T488">
            <v>869.3872022624312</v>
          </cell>
          <cell r="U488">
            <v>746.9779208119988</v>
          </cell>
          <cell r="V488">
            <v>321.47399449331476</v>
          </cell>
          <cell r="W488">
            <v>5629.2082973601455</v>
          </cell>
          <cell r="X488">
            <v>1180.3394720693934</v>
          </cell>
          <cell r="Y488">
            <v>1137.6526482093418</v>
          </cell>
          <cell r="Z488">
            <v>2646.833820837985</v>
          </cell>
          <cell r="AA488">
            <v>597.7374839555005</v>
          </cell>
          <cell r="AB488">
            <v>1856.8371883576744</v>
          </cell>
          <cell r="AC488">
            <v>696.460229392687</v>
          </cell>
          <cell r="AD488">
            <v>555.3387015207359</v>
          </cell>
          <cell r="AE488">
            <v>744.4968466487735</v>
          </cell>
          <cell r="AF488">
            <v>1439.7676360369492</v>
          </cell>
          <cell r="AG488">
            <v>215.1977962797429</v>
          </cell>
          <cell r="AH488">
            <v>267.1689217491778</v>
          </cell>
          <cell r="AI488">
            <v>537.8867436166979</v>
          </cell>
          <cell r="AJ488">
            <v>523.8422792686973</v>
          </cell>
          <cell r="AK488">
            <v>467.39782909160965</v>
          </cell>
          <cell r="AL488">
            <v>2587.7136312605235</v>
          </cell>
          <cell r="AM488">
            <v>3056.0356781768655</v>
          </cell>
          <cell r="AN488">
            <v>361.8505639913796</v>
          </cell>
          <cell r="AO488">
            <v>360.1439901045615</v>
          </cell>
          <cell r="AP488">
            <v>1454.9535147538752</v>
          </cell>
          <cell r="AQ488">
            <v>3096.408957959762</v>
          </cell>
          <cell r="AR488">
            <v>271.43564088744944</v>
          </cell>
          <cell r="AS488">
            <v>1002.7987145132838</v>
          </cell>
          <cell r="AT488">
            <v>706.0841426187011</v>
          </cell>
          <cell r="AU488">
            <v>305.16818160556494</v>
          </cell>
          <cell r="AV488">
            <v>147.67735145792324</v>
          </cell>
          <cell r="AW488">
            <v>144.04662485701297</v>
          </cell>
          <cell r="AX488">
            <v>131.7222683791523</v>
          </cell>
          <cell r="AY488">
            <v>83.28159810406932</v>
          </cell>
          <cell r="AZ488">
            <v>93.90527483495389</v>
          </cell>
          <cell r="BA488">
            <v>501.5177328316236</v>
          </cell>
          <cell r="BB488">
            <v>375.8589611041059</v>
          </cell>
        </row>
        <row r="489">
          <cell r="E489" t="str">
            <v>EAST OTERO R-1</v>
          </cell>
          <cell r="G489">
            <v>409.6517163730644</v>
          </cell>
          <cell r="H489">
            <v>334.28038699388816</v>
          </cell>
          <cell r="I489">
            <v>725.0226058809567</v>
          </cell>
          <cell r="J489">
            <v>473.119355268058</v>
          </cell>
          <cell r="K489">
            <v>599.6033024886482</v>
          </cell>
          <cell r="L489">
            <v>294.6129697070047</v>
          </cell>
          <cell r="M489">
            <v>293.3178482619621</v>
          </cell>
          <cell r="N489">
            <v>123.65051943000452</v>
          </cell>
          <cell r="O489">
            <v>136.35266456221436</v>
          </cell>
          <cell r="P489">
            <v>566.1647819651406</v>
          </cell>
          <cell r="Q489">
            <v>512.4973977330183</v>
          </cell>
          <cell r="R489">
            <v>574.7847888444447</v>
          </cell>
          <cell r="S489">
            <v>724.9061630560199</v>
          </cell>
          <cell r="T489">
            <v>803.4312772644772</v>
          </cell>
          <cell r="U489">
            <v>797.9082840989449</v>
          </cell>
          <cell r="V489">
            <v>314.65887524316327</v>
          </cell>
          <cell r="W489">
            <v>2815.674543868771</v>
          </cell>
          <cell r="X489">
            <v>514.6682073668139</v>
          </cell>
          <cell r="Y489">
            <v>624.3574748328487</v>
          </cell>
          <cell r="Z489">
            <v>1700.4375247203618</v>
          </cell>
          <cell r="AA489">
            <v>625.391116178746</v>
          </cell>
          <cell r="AB489">
            <v>1521.7948318846857</v>
          </cell>
          <cell r="AC489">
            <v>551.9677094810326</v>
          </cell>
          <cell r="AD489">
            <v>529.8603999787221</v>
          </cell>
          <cell r="AE489">
            <v>692.3102723672507</v>
          </cell>
          <cell r="AF489">
            <v>1757.8961909910354</v>
          </cell>
          <cell r="AG489">
            <v>185.88937285366885</v>
          </cell>
          <cell r="AH489">
            <v>196.33088233818847</v>
          </cell>
          <cell r="AI489">
            <v>459.8855958390816</v>
          </cell>
          <cell r="AJ489">
            <v>461.201151219236</v>
          </cell>
          <cell r="AK489">
            <v>394.42179437178436</v>
          </cell>
          <cell r="AL489">
            <v>2581.686120284612</v>
          </cell>
          <cell r="AM489">
            <v>3112.4801302500837</v>
          </cell>
          <cell r="AN489">
            <v>326.2944692126594</v>
          </cell>
          <cell r="AO489">
            <v>282.523480344915</v>
          </cell>
          <cell r="AP489">
            <v>1342.2284939889473</v>
          </cell>
          <cell r="AQ489">
            <v>2702.7555285332423</v>
          </cell>
          <cell r="AR489">
            <v>277.02577632292036</v>
          </cell>
          <cell r="AS489">
            <v>995.9992802573703</v>
          </cell>
          <cell r="AT489">
            <v>650.7440265634443</v>
          </cell>
          <cell r="AU489">
            <v>272.46477892948633</v>
          </cell>
          <cell r="AV489">
            <v>198.95944193549923</v>
          </cell>
          <cell r="AW489">
            <v>141.09251911019865</v>
          </cell>
          <cell r="AX489">
            <v>136.052584189551</v>
          </cell>
          <cell r="AY489">
            <v>88.31774241922169</v>
          </cell>
          <cell r="AZ489">
            <v>115.6004059584663</v>
          </cell>
          <cell r="BA489">
            <v>612.7297177251886</v>
          </cell>
          <cell r="BB489">
            <v>375.8589611041059</v>
          </cell>
        </row>
        <row r="490">
          <cell r="E490" t="str">
            <v>ROCKY FORD R-2</v>
          </cell>
          <cell r="G490">
            <v>398.2517028805056</v>
          </cell>
          <cell r="H490">
            <v>398.2189989172149</v>
          </cell>
          <cell r="I490">
            <v>679.7542424820882</v>
          </cell>
          <cell r="J490">
            <v>505.5930588916215</v>
          </cell>
          <cell r="K490">
            <v>661.729888704241</v>
          </cell>
          <cell r="L490">
            <v>302.62687713564156</v>
          </cell>
          <cell r="M490">
            <v>290.07429750164107</v>
          </cell>
          <cell r="N490">
            <v>155.53964443151912</v>
          </cell>
          <cell r="O490">
            <v>144.44345971090985</v>
          </cell>
          <cell r="P490">
            <v>543.2889596268083</v>
          </cell>
          <cell r="Q490">
            <v>512.5519593637787</v>
          </cell>
          <cell r="R490">
            <v>592.892320446205</v>
          </cell>
          <cell r="S490">
            <v>774.6439316918226</v>
          </cell>
          <cell r="T490">
            <v>806.938493833698</v>
          </cell>
          <cell r="U490">
            <v>864.5970826672291</v>
          </cell>
          <cell r="V490">
            <v>326.96530373722516</v>
          </cell>
          <cell r="W490">
            <v>2582.3283927327166</v>
          </cell>
          <cell r="X490">
            <v>410.2769189171351</v>
          </cell>
          <cell r="Y490">
            <v>575.9727522920014</v>
          </cell>
          <cell r="Z490">
            <v>1700.4375247203618</v>
          </cell>
          <cell r="AA490">
            <v>625.391116178746</v>
          </cell>
          <cell r="AB490">
            <v>1521.7948318846857</v>
          </cell>
          <cell r="AC490">
            <v>406.58128776655934</v>
          </cell>
          <cell r="AD490">
            <v>529.8603999787221</v>
          </cell>
          <cell r="AE490">
            <v>750.5698897263301</v>
          </cell>
          <cell r="AF490">
            <v>1697.1923838042403</v>
          </cell>
          <cell r="AG490">
            <v>182.20070330710638</v>
          </cell>
          <cell r="AH490">
            <v>186.0169974955242</v>
          </cell>
          <cell r="AI490">
            <v>427.22540471307786</v>
          </cell>
          <cell r="AJ490">
            <v>419.8117892735116</v>
          </cell>
          <cell r="AK490">
            <v>394.3364870176803</v>
          </cell>
          <cell r="AL490">
            <v>2526.453019254914</v>
          </cell>
          <cell r="AM490">
            <v>3094.0385356403954</v>
          </cell>
          <cell r="AN490">
            <v>350.82340889540643</v>
          </cell>
          <cell r="AO490">
            <v>288.0134010291129</v>
          </cell>
          <cell r="AP490">
            <v>1373.1049348299487</v>
          </cell>
          <cell r="AQ490">
            <v>2702.7555285332423</v>
          </cell>
          <cell r="AR490">
            <v>193.59673986728595</v>
          </cell>
          <cell r="AS490">
            <v>995.4498050564913</v>
          </cell>
          <cell r="AT490">
            <v>803.6260737952355</v>
          </cell>
          <cell r="AU490">
            <v>275.3938485297184</v>
          </cell>
          <cell r="AV490">
            <v>219.86784246079193</v>
          </cell>
          <cell r="AW490">
            <v>152.83345387564592</v>
          </cell>
          <cell r="AX490">
            <v>152.60794990258626</v>
          </cell>
          <cell r="AY490">
            <v>107.33464095652033</v>
          </cell>
          <cell r="AZ490">
            <v>123.62852563486075</v>
          </cell>
          <cell r="BA490">
            <v>604.2182251753496</v>
          </cell>
          <cell r="BB490">
            <v>375.8589611041059</v>
          </cell>
        </row>
        <row r="491">
          <cell r="E491" t="str">
            <v>MANZANOLA 3J</v>
          </cell>
          <cell r="G491">
            <v>382.8532610102587</v>
          </cell>
          <cell r="H491">
            <v>335.43333726769174</v>
          </cell>
          <cell r="I491">
            <v>701.202515056494</v>
          </cell>
          <cell r="J491">
            <v>479.6282807788584</v>
          </cell>
          <cell r="K491">
            <v>609.7662887501316</v>
          </cell>
          <cell r="L491">
            <v>298.78997283003713</v>
          </cell>
          <cell r="M491">
            <v>278.96335697905397</v>
          </cell>
          <cell r="N491">
            <v>133.42130069189338</v>
          </cell>
          <cell r="O491">
            <v>145.16147399899737</v>
          </cell>
          <cell r="P491">
            <v>554.1831090000029</v>
          </cell>
          <cell r="Q491">
            <v>521.2272586546922</v>
          </cell>
          <cell r="R491">
            <v>583.1918570881193</v>
          </cell>
          <cell r="S491">
            <v>778.4269358052968</v>
          </cell>
          <cell r="T491">
            <v>776.3817444312923</v>
          </cell>
          <cell r="U491">
            <v>794.136339483418</v>
          </cell>
          <cell r="V491">
            <v>305.1556881346631</v>
          </cell>
          <cell r="W491">
            <v>1732.9698105012508</v>
          </cell>
          <cell r="X491">
            <v>266.23870276512025</v>
          </cell>
          <cell r="Y491">
            <v>389.52048440493735</v>
          </cell>
          <cell r="Z491">
            <v>1650.9102181751089</v>
          </cell>
          <cell r="AA491">
            <v>607.1758409502388</v>
          </cell>
          <cell r="AB491">
            <v>1477.470710567656</v>
          </cell>
          <cell r="AC491">
            <v>558.1259997459716</v>
          </cell>
          <cell r="AD491">
            <v>529.8603999787221</v>
          </cell>
          <cell r="AE491">
            <v>709.7558895553578</v>
          </cell>
          <cell r="AF491">
            <v>1752.0591937007848</v>
          </cell>
          <cell r="AG491">
            <v>184.24488922489704</v>
          </cell>
          <cell r="AH491">
            <v>192.35777858588884</v>
          </cell>
          <cell r="AI491">
            <v>446.3191895466032</v>
          </cell>
          <cell r="AJ491">
            <v>428.58049263598974</v>
          </cell>
          <cell r="AK491">
            <v>403.0688005461811</v>
          </cell>
          <cell r="AL491">
            <v>2480.074231095219</v>
          </cell>
          <cell r="AM491">
            <v>3105.103492406218</v>
          </cell>
          <cell r="AN491">
            <v>368.9671149157309</v>
          </cell>
          <cell r="AO491">
            <v>303.51820087660303</v>
          </cell>
          <cell r="AP491">
            <v>1402.9426937400833</v>
          </cell>
          <cell r="AQ491">
            <v>2702.7555285332423</v>
          </cell>
          <cell r="AR491">
            <v>237.95064883605804</v>
          </cell>
          <cell r="AS491">
            <v>1040.2903562327515</v>
          </cell>
          <cell r="AT491">
            <v>652.8342108029415</v>
          </cell>
          <cell r="AU491">
            <v>275.98024217655296</v>
          </cell>
          <cell r="AV491">
            <v>190.61281405664326</v>
          </cell>
          <cell r="AW491">
            <v>141.52007154946895</v>
          </cell>
          <cell r="AX491">
            <v>141.06915945088963</v>
          </cell>
          <cell r="AY491">
            <v>98.6155568829689</v>
          </cell>
          <cell r="AZ491">
            <v>111.06627069196372</v>
          </cell>
          <cell r="BA491">
            <v>609.4500551694832</v>
          </cell>
          <cell r="BB491">
            <v>375.8589611041059</v>
          </cell>
        </row>
        <row r="492">
          <cell r="E492" t="str">
            <v>FOWLER R-4J</v>
          </cell>
          <cell r="G492">
            <v>332.79054165967517</v>
          </cell>
          <cell r="H492">
            <v>332.6261539923438</v>
          </cell>
          <cell r="I492">
            <v>695.6997131437787</v>
          </cell>
          <cell r="J492">
            <v>478.7797639771415</v>
          </cell>
          <cell r="K492">
            <v>593.0800109360109</v>
          </cell>
          <cell r="L492">
            <v>293.23428109430506</v>
          </cell>
          <cell r="M492">
            <v>273.1676685832117</v>
          </cell>
          <cell r="N492">
            <v>142.63241906527537</v>
          </cell>
          <cell r="O492">
            <v>157.4202545273239</v>
          </cell>
          <cell r="P492">
            <v>550.627379690696</v>
          </cell>
          <cell r="Q492">
            <v>547.089471635151</v>
          </cell>
          <cell r="R492">
            <v>654.6648711104954</v>
          </cell>
          <cell r="S492">
            <v>811.4867232738987</v>
          </cell>
          <cell r="T492">
            <v>729.5426231562996</v>
          </cell>
          <cell r="U492">
            <v>775.7156687825881</v>
          </cell>
          <cell r="V492">
            <v>267.764225468739</v>
          </cell>
          <cell r="W492">
            <v>2789.9850593400306</v>
          </cell>
          <cell r="X492">
            <v>582.1630455221931</v>
          </cell>
          <cell r="Y492">
            <v>642.2577155716123</v>
          </cell>
          <cell r="Z492">
            <v>1650.9102181751089</v>
          </cell>
          <cell r="AA492">
            <v>607.1758409502388</v>
          </cell>
          <cell r="AB492">
            <v>1477.470710567656</v>
          </cell>
          <cell r="AC492">
            <v>346.5782417777404</v>
          </cell>
          <cell r="AD492">
            <v>529.8603999787221</v>
          </cell>
          <cell r="AE492">
            <v>782.0498828845131</v>
          </cell>
          <cell r="AF492">
            <v>1723.7664191178253</v>
          </cell>
          <cell r="AG492">
            <v>197.7598383395849</v>
          </cell>
          <cell r="AH492">
            <v>201.79392581932163</v>
          </cell>
          <cell r="AI492">
            <v>439.2779233240838</v>
          </cell>
          <cell r="AJ492">
            <v>412.10904558592733</v>
          </cell>
          <cell r="AK492">
            <v>445.64863259387306</v>
          </cell>
          <cell r="AL492">
            <v>2479.1601528262063</v>
          </cell>
          <cell r="AM492">
            <v>3151.11527095738</v>
          </cell>
          <cell r="AN492">
            <v>415.03833386869775</v>
          </cell>
          <cell r="AO492">
            <v>316.64858882509407</v>
          </cell>
          <cell r="AP492">
            <v>1509.5706371828894</v>
          </cell>
          <cell r="AQ492">
            <v>2702.7555285332423</v>
          </cell>
          <cell r="AR492">
            <v>298.5967509129033</v>
          </cell>
          <cell r="AS492">
            <v>1082.4749826113032</v>
          </cell>
          <cell r="AT492">
            <v>692.448178770554</v>
          </cell>
          <cell r="AU492">
            <v>292.3892640008318</v>
          </cell>
          <cell r="AV492">
            <v>186.36206640402028</v>
          </cell>
          <cell r="AW492">
            <v>155.3584777071294</v>
          </cell>
          <cell r="AX492">
            <v>152.4763710010488</v>
          </cell>
          <cell r="AY492">
            <v>101.12436616735395</v>
          </cell>
          <cell r="AZ492">
            <v>113.1258951317533</v>
          </cell>
          <cell r="BA492">
            <v>605.3607657090281</v>
          </cell>
          <cell r="BB492">
            <v>375.8589611041059</v>
          </cell>
        </row>
        <row r="493">
          <cell r="E493" t="str">
            <v>CHERAW 31</v>
          </cell>
          <cell r="G493">
            <v>395.668448591551</v>
          </cell>
          <cell r="H493">
            <v>336.33564617762255</v>
          </cell>
          <cell r="I493">
            <v>700.0562913845247</v>
          </cell>
          <cell r="J493">
            <v>473.80258913142103</v>
          </cell>
          <cell r="K493">
            <v>602.9712174255988</v>
          </cell>
          <cell r="L493">
            <v>287.86679904673986</v>
          </cell>
          <cell r="M493">
            <v>285.7132690058738</v>
          </cell>
          <cell r="N493">
            <v>125.55104132223373</v>
          </cell>
          <cell r="O493">
            <v>137.08819139391397</v>
          </cell>
          <cell r="P493">
            <v>559.6301836866006</v>
          </cell>
          <cell r="Q493">
            <v>522.2093680083805</v>
          </cell>
          <cell r="R493">
            <v>591.3143784066204</v>
          </cell>
          <cell r="S493">
            <v>721.086528579832</v>
          </cell>
          <cell r="T493">
            <v>797.7509285487293</v>
          </cell>
          <cell r="U493">
            <v>815.928590930521</v>
          </cell>
          <cell r="V493">
            <v>319.09237048415804</v>
          </cell>
          <cell r="W493">
            <v>2170.226245084179</v>
          </cell>
          <cell r="X493">
            <v>350.0465125406956</v>
          </cell>
          <cell r="Y493">
            <v>485.1594086662424</v>
          </cell>
          <cell r="Z493">
            <v>1650.9102181751089</v>
          </cell>
          <cell r="AA493">
            <v>607.1758409502388</v>
          </cell>
          <cell r="AB493">
            <v>1477.470710567656</v>
          </cell>
          <cell r="AC493">
            <v>351.07925790472405</v>
          </cell>
          <cell r="AD493">
            <v>529.8603999787221</v>
          </cell>
          <cell r="AE493">
            <v>716.0533750293688</v>
          </cell>
          <cell r="AF493">
            <v>1738.441124721308</v>
          </cell>
          <cell r="AG493">
            <v>189.08071519264774</v>
          </cell>
          <cell r="AH493">
            <v>195.78979301847826</v>
          </cell>
          <cell r="AI493">
            <v>453.45332347101834</v>
          </cell>
          <cell r="AJ493">
            <v>449.872488713206</v>
          </cell>
          <cell r="AK493">
            <v>406.8833942606488</v>
          </cell>
          <cell r="AL493">
            <v>2480.074231095219</v>
          </cell>
          <cell r="AM493">
            <v>3082.184906424259</v>
          </cell>
          <cell r="AN493">
            <v>333.16775220697485</v>
          </cell>
          <cell r="AO493">
            <v>278.3680215333177</v>
          </cell>
          <cell r="AP493">
            <v>1342.5202006283719</v>
          </cell>
          <cell r="AQ493">
            <v>2702.7555285332423</v>
          </cell>
          <cell r="AR493">
            <v>290.11153592045497</v>
          </cell>
          <cell r="AS493">
            <v>979.7911550432938</v>
          </cell>
          <cell r="AT493">
            <v>653.8295366312735</v>
          </cell>
          <cell r="AU493">
            <v>287.5392696860291</v>
          </cell>
          <cell r="AV493">
            <v>203.42366799360227</v>
          </cell>
          <cell r="AW493">
            <v>143.26154735019352</v>
          </cell>
          <cell r="AX493">
            <v>144.94005401348372</v>
          </cell>
          <cell r="AY493">
            <v>85.52125617912719</v>
          </cell>
          <cell r="AZ493">
            <v>113.20008913331363</v>
          </cell>
          <cell r="BA493">
            <v>621.1054521317666</v>
          </cell>
          <cell r="BB493">
            <v>375.8589611041059</v>
          </cell>
        </row>
        <row r="494">
          <cell r="E494" t="str">
            <v>SWINK 33</v>
          </cell>
          <cell r="G494">
            <v>406.3945696609061</v>
          </cell>
          <cell r="H494">
            <v>342.92751404741534</v>
          </cell>
          <cell r="I494">
            <v>714.1532012378061</v>
          </cell>
          <cell r="J494">
            <v>479.5096014019027</v>
          </cell>
          <cell r="K494">
            <v>616.1322442423213</v>
          </cell>
          <cell r="L494">
            <v>287.9480163507519</v>
          </cell>
          <cell r="M494">
            <v>283.15343856447004</v>
          </cell>
          <cell r="N494">
            <v>128.80408186169353</v>
          </cell>
          <cell r="O494">
            <v>136.1775391260954</v>
          </cell>
          <cell r="P494">
            <v>555.2044355037399</v>
          </cell>
          <cell r="Q494">
            <v>503.87666007286526</v>
          </cell>
          <cell r="R494">
            <v>571.3443578401103</v>
          </cell>
          <cell r="S494">
            <v>754.1425542872064</v>
          </cell>
          <cell r="T494">
            <v>819.1080325682807</v>
          </cell>
          <cell r="U494">
            <v>928.0858012390208</v>
          </cell>
          <cell r="V494">
            <v>317.384557047259</v>
          </cell>
          <cell r="W494">
            <v>3111.6388135436296</v>
          </cell>
          <cell r="X494">
            <v>576.8685929839942</v>
          </cell>
          <cell r="Y494">
            <v>695.655786897772</v>
          </cell>
          <cell r="Z494">
            <v>1650.9102181751089</v>
          </cell>
          <cell r="AA494">
            <v>607.1758409502388</v>
          </cell>
          <cell r="AB494">
            <v>1477.470710567656</v>
          </cell>
          <cell r="AC494">
            <v>351.4393391948828</v>
          </cell>
          <cell r="AD494">
            <v>529.8603999787221</v>
          </cell>
          <cell r="AE494">
            <v>704.9097569439073</v>
          </cell>
          <cell r="AF494">
            <v>1709.6977118655252</v>
          </cell>
          <cell r="AG494">
            <v>214.92019383622846</v>
          </cell>
          <cell r="AH494">
            <v>251.05128455039466</v>
          </cell>
          <cell r="AI494">
            <v>533.7823412485052</v>
          </cell>
          <cell r="AJ494">
            <v>517.4376101568499</v>
          </cell>
          <cell r="AK494">
            <v>489.5003720180763</v>
          </cell>
          <cell r="AL494">
            <v>2480.074231095219</v>
          </cell>
          <cell r="AM494">
            <v>3070.156670620859</v>
          </cell>
          <cell r="AN494">
            <v>344.49998187840737</v>
          </cell>
          <cell r="AO494">
            <v>285.4781488373731</v>
          </cell>
          <cell r="AP494">
            <v>1342.228493988947</v>
          </cell>
          <cell r="AQ494">
            <v>2702.7555285332423</v>
          </cell>
          <cell r="AR494">
            <v>227.40910126697327</v>
          </cell>
          <cell r="AS494">
            <v>980.0614734210332</v>
          </cell>
          <cell r="AT494">
            <v>674.2337161120789</v>
          </cell>
          <cell r="AU494">
            <v>272.5108720402493</v>
          </cell>
          <cell r="AV494">
            <v>191.24750711712298</v>
          </cell>
          <cell r="AW494">
            <v>141.09453212944692</v>
          </cell>
          <cell r="AX494">
            <v>137.72646109684786</v>
          </cell>
          <cell r="AY494">
            <v>93.55682787212146</v>
          </cell>
          <cell r="AZ494">
            <v>116.8835865196237</v>
          </cell>
          <cell r="BA494">
            <v>611.4306390017889</v>
          </cell>
          <cell r="BB494">
            <v>375.8589611041059</v>
          </cell>
        </row>
        <row r="495">
          <cell r="E495" t="str">
            <v>OURAY R-1</v>
          </cell>
          <cell r="G495">
            <v>320.13633949059493</v>
          </cell>
          <cell r="H495">
            <v>377.6914712162305</v>
          </cell>
          <cell r="I495">
            <v>734.1429109263589</v>
          </cell>
          <cell r="J495">
            <v>503.21513711225447</v>
          </cell>
          <cell r="K495">
            <v>548.8066437065833</v>
          </cell>
          <cell r="L495">
            <v>351.66112428374146</v>
          </cell>
          <cell r="M495">
            <v>311.63875246822766</v>
          </cell>
          <cell r="N495">
            <v>136.28957299550427</v>
          </cell>
          <cell r="O495">
            <v>147.28049177603685</v>
          </cell>
          <cell r="P495">
            <v>548.4901594143581</v>
          </cell>
          <cell r="Q495">
            <v>567.0590284934801</v>
          </cell>
          <cell r="R495">
            <v>604.0155184301434</v>
          </cell>
          <cell r="S495">
            <v>1073.7977038668105</v>
          </cell>
          <cell r="T495">
            <v>992.8667141669372</v>
          </cell>
          <cell r="U495">
            <v>862.1673405660072</v>
          </cell>
          <cell r="V495">
            <v>329.9524457101376</v>
          </cell>
          <cell r="W495">
            <v>9406.09772067927</v>
          </cell>
          <cell r="X495">
            <v>1244.8530308310726</v>
          </cell>
          <cell r="Y495">
            <v>680.1233114476976</v>
          </cell>
          <cell r="Z495">
            <v>2402.785164901748</v>
          </cell>
          <cell r="AA495">
            <v>1107.5808828165846</v>
          </cell>
          <cell r="AB495">
            <v>1561.2295033713294</v>
          </cell>
          <cell r="AC495">
            <v>460.2243979679504</v>
          </cell>
          <cell r="AD495">
            <v>807.9466354096038</v>
          </cell>
          <cell r="AE495">
            <v>760.8025513501581</v>
          </cell>
          <cell r="AF495">
            <v>1674.187794561923</v>
          </cell>
          <cell r="AG495">
            <v>247.23246006479147</v>
          </cell>
          <cell r="AH495">
            <v>239.3068521094348</v>
          </cell>
          <cell r="AI495">
            <v>501.0708157437222</v>
          </cell>
          <cell r="AJ495">
            <v>639.7473550300621</v>
          </cell>
          <cell r="AK495">
            <v>597.3256159612597</v>
          </cell>
          <cell r="AL495">
            <v>2703.5950244032547</v>
          </cell>
          <cell r="AM495">
            <v>3221.7465783124853</v>
          </cell>
          <cell r="AN495">
            <v>479.1236664185575</v>
          </cell>
          <cell r="AO495">
            <v>402.40264038145125</v>
          </cell>
          <cell r="AP495">
            <v>1233.0355045850167</v>
          </cell>
          <cell r="AQ495">
            <v>3312.8297358893437</v>
          </cell>
          <cell r="AR495">
            <v>289.32129679650836</v>
          </cell>
          <cell r="AS495">
            <v>973.8568164062888</v>
          </cell>
          <cell r="AT495">
            <v>671.0486734614155</v>
          </cell>
          <cell r="AU495">
            <v>312.9744926796715</v>
          </cell>
          <cell r="AV495">
            <v>147.60200587044469</v>
          </cell>
          <cell r="AW495">
            <v>147.87136142869716</v>
          </cell>
          <cell r="AX495">
            <v>185.13693054365103</v>
          </cell>
          <cell r="AY495">
            <v>106.002672178499</v>
          </cell>
          <cell r="AZ495">
            <v>106.58917923833457</v>
          </cell>
          <cell r="BA495">
            <v>608.731911922464</v>
          </cell>
          <cell r="BB495">
            <v>375.8589611041059</v>
          </cell>
        </row>
        <row r="496">
          <cell r="E496" t="str">
            <v>RIDGWAY R-2</v>
          </cell>
          <cell r="G496">
            <v>327.92354082541465</v>
          </cell>
          <cell r="H496">
            <v>360.547601927501</v>
          </cell>
          <cell r="I496">
            <v>722.7945861552513</v>
          </cell>
          <cell r="J496">
            <v>507.65280803853693</v>
          </cell>
          <cell r="K496">
            <v>540.4686018723853</v>
          </cell>
          <cell r="L496">
            <v>369.9980311119783</v>
          </cell>
          <cell r="M496">
            <v>328.26911343368977</v>
          </cell>
          <cell r="N496">
            <v>131.858908461473</v>
          </cell>
          <cell r="O496">
            <v>143.07748130918205</v>
          </cell>
          <cell r="P496">
            <v>543.5348345258561</v>
          </cell>
          <cell r="Q496">
            <v>554.7826615723761</v>
          </cell>
          <cell r="R496">
            <v>594.0305081468845</v>
          </cell>
          <cell r="S496">
            <v>1089.454406288459</v>
          </cell>
          <cell r="T496">
            <v>938.385913748658</v>
          </cell>
          <cell r="U496">
            <v>887.7379855135383</v>
          </cell>
          <cell r="V496">
            <v>326.14757870538716</v>
          </cell>
          <cell r="W496">
            <v>9573.079370116082</v>
          </cell>
          <cell r="X496">
            <v>1220.1259407137445</v>
          </cell>
          <cell r="Y496">
            <v>709.913356004945</v>
          </cell>
          <cell r="Z496">
            <v>2416.5153658440436</v>
          </cell>
          <cell r="AA496">
            <v>1113.9099164326794</v>
          </cell>
          <cell r="AB496">
            <v>1570.1508148191658</v>
          </cell>
          <cell r="AC496">
            <v>501.068958832586</v>
          </cell>
          <cell r="AD496">
            <v>807.9466354096038</v>
          </cell>
          <cell r="AE496">
            <v>750.7861898907361</v>
          </cell>
          <cell r="AF496">
            <v>1634.0144907619385</v>
          </cell>
          <cell r="AG496">
            <v>257.09910819740395</v>
          </cell>
          <cell r="AH496">
            <v>277.251646557933</v>
          </cell>
          <cell r="AI496">
            <v>571.5193252133654</v>
          </cell>
          <cell r="AJ496">
            <v>675.9647342357194</v>
          </cell>
          <cell r="AK496">
            <v>619.9469045546035</v>
          </cell>
          <cell r="AL496">
            <v>2719.091833273147</v>
          </cell>
          <cell r="AM496">
            <v>3170.0179054323107</v>
          </cell>
          <cell r="AN496">
            <v>500.0974535207517</v>
          </cell>
          <cell r="AO496">
            <v>420.0982784429688</v>
          </cell>
          <cell r="AP496">
            <v>1262.9604368917398</v>
          </cell>
          <cell r="AQ496">
            <v>3312.8297358893437</v>
          </cell>
          <cell r="AR496">
            <v>288.55634665968773</v>
          </cell>
          <cell r="AS496">
            <v>966.0349964189403</v>
          </cell>
          <cell r="AT496">
            <v>653.630471465607</v>
          </cell>
          <cell r="AU496">
            <v>310.00455234083165</v>
          </cell>
          <cell r="AV496">
            <v>145.8125481678286</v>
          </cell>
          <cell r="AW496">
            <v>145.39031520522278</v>
          </cell>
          <cell r="AX496">
            <v>178.9514477994706</v>
          </cell>
          <cell r="AY496">
            <v>110.66180014915952</v>
          </cell>
          <cell r="AZ496">
            <v>112.82262323719095</v>
          </cell>
          <cell r="BA496">
            <v>603.9130408693009</v>
          </cell>
          <cell r="BB496">
            <v>375.8589611041059</v>
          </cell>
        </row>
        <row r="497">
          <cell r="E497" t="str">
            <v>PLATTE CANYON 1</v>
          </cell>
          <cell r="G497">
            <v>266.80524188746637</v>
          </cell>
          <cell r="H497">
            <v>316.2091446588358</v>
          </cell>
          <cell r="I497">
            <v>697.7569431291258</v>
          </cell>
          <cell r="J497">
            <v>441.45116641206494</v>
          </cell>
          <cell r="K497">
            <v>487.5138616744104</v>
          </cell>
          <cell r="L497">
            <v>263.14593206348684</v>
          </cell>
          <cell r="M497">
            <v>250.92246217564613</v>
          </cell>
          <cell r="N497">
            <v>136.41782907412096</v>
          </cell>
          <cell r="O497">
            <v>146.422377139054</v>
          </cell>
          <cell r="P497">
            <v>541.4448978839497</v>
          </cell>
          <cell r="Q497">
            <v>551.4544020959879</v>
          </cell>
          <cell r="R497">
            <v>543.0190048344972</v>
          </cell>
          <cell r="S497">
            <v>766.2815875498383</v>
          </cell>
          <cell r="T497">
            <v>858.0927483996522</v>
          </cell>
          <cell r="U497">
            <v>775.7766090642574</v>
          </cell>
          <cell r="V497">
            <v>318.7891830293367</v>
          </cell>
          <cell r="W497">
            <v>8411.165392784946</v>
          </cell>
          <cell r="X497">
            <v>1399.6688935694137</v>
          </cell>
          <cell r="Y497">
            <v>937.1393703746331</v>
          </cell>
          <cell r="Z497">
            <v>2358.77150493912</v>
          </cell>
          <cell r="AA497">
            <v>1223.7420966372347</v>
          </cell>
          <cell r="AB497">
            <v>1486.8852413060283</v>
          </cell>
          <cell r="AC497">
            <v>873.1971286348266</v>
          </cell>
          <cell r="AD497">
            <v>869.8714439601018</v>
          </cell>
          <cell r="AE497">
            <v>744.9544046888633</v>
          </cell>
          <cell r="AF497">
            <v>1436.60414159303</v>
          </cell>
          <cell r="AG497">
            <v>255.38604208189653</v>
          </cell>
          <cell r="AH497">
            <v>248.12056123503032</v>
          </cell>
          <cell r="AI497">
            <v>473.8322356441387</v>
          </cell>
          <cell r="AJ497">
            <v>438.86529488116565</v>
          </cell>
          <cell r="AK497">
            <v>540.4455243279201</v>
          </cell>
          <cell r="AL497">
            <v>2530.446435485359</v>
          </cell>
          <cell r="AM497">
            <v>3038.3449199191377</v>
          </cell>
          <cell r="AN497">
            <v>429.7080603050605</v>
          </cell>
          <cell r="AO497">
            <v>406.278568165781</v>
          </cell>
          <cell r="AP497">
            <v>1669.1998085235043</v>
          </cell>
          <cell r="AQ497">
            <v>2599.3599273207687</v>
          </cell>
          <cell r="AR497">
            <v>342.9478657883536</v>
          </cell>
          <cell r="AS497">
            <v>1041.2858976235273</v>
          </cell>
          <cell r="AT497">
            <v>599.4847464043476</v>
          </cell>
          <cell r="AU497">
            <v>296.20386627090136</v>
          </cell>
          <cell r="AV497">
            <v>133.26750785265392</v>
          </cell>
          <cell r="AW497">
            <v>138.63663562732748</v>
          </cell>
          <cell r="AX497">
            <v>134.65778411465976</v>
          </cell>
          <cell r="AY497">
            <v>128.72316149098293</v>
          </cell>
          <cell r="AZ497">
            <v>138.48582748902308</v>
          </cell>
          <cell r="BA497">
            <v>602.4229594888786</v>
          </cell>
          <cell r="BB497">
            <v>375.8589611041059</v>
          </cell>
        </row>
        <row r="498">
          <cell r="E498" t="str">
            <v>PARK COUNTY RE-2</v>
          </cell>
          <cell r="G498">
            <v>421.51971071507523</v>
          </cell>
          <cell r="H498">
            <v>329.16730317093294</v>
          </cell>
          <cell r="I498">
            <v>670.9670992648265</v>
          </cell>
          <cell r="J498">
            <v>514.3938984521586</v>
          </cell>
          <cell r="K498">
            <v>571.2703093540108</v>
          </cell>
          <cell r="L498">
            <v>304.3473770355749</v>
          </cell>
          <cell r="M498">
            <v>246.42986251793448</v>
          </cell>
          <cell r="N498">
            <v>149.91969625940575</v>
          </cell>
          <cell r="O498">
            <v>163.77730785844193</v>
          </cell>
          <cell r="P498">
            <v>544.7452955673223</v>
          </cell>
          <cell r="Q498">
            <v>561.8211119404757</v>
          </cell>
          <cell r="R498">
            <v>614.0781324202618</v>
          </cell>
          <cell r="S498">
            <v>932.9225034227142</v>
          </cell>
          <cell r="T498">
            <v>860.6945333773614</v>
          </cell>
          <cell r="U498">
            <v>835.5437314875903</v>
          </cell>
          <cell r="V498">
            <v>347.0154380445942</v>
          </cell>
          <cell r="W498">
            <v>8754.227050762494</v>
          </cell>
          <cell r="X498">
            <v>1274.5211742803247</v>
          </cell>
          <cell r="Y498">
            <v>895.6921309664225</v>
          </cell>
          <cell r="Z498">
            <v>2405.9469350379018</v>
          </cell>
          <cell r="AA498">
            <v>1248.2169385699794</v>
          </cell>
          <cell r="AB498">
            <v>1732.8784830048578</v>
          </cell>
          <cell r="AC498">
            <v>839.9670267725319</v>
          </cell>
          <cell r="AD498">
            <v>869.8714439601018</v>
          </cell>
          <cell r="AE498">
            <v>761.8674136980035</v>
          </cell>
          <cell r="AF498">
            <v>1604.3362990607186</v>
          </cell>
          <cell r="AG498">
            <v>257.02943735120544</v>
          </cell>
          <cell r="AH498">
            <v>247.00710413967064</v>
          </cell>
          <cell r="AI498">
            <v>503.06954298132604</v>
          </cell>
          <cell r="AJ498">
            <v>475.98805604348263</v>
          </cell>
          <cell r="AK498">
            <v>564.6624465429602</v>
          </cell>
          <cell r="AL498">
            <v>2622.4835051244036</v>
          </cell>
          <cell r="AM498">
            <v>3111.742466465705</v>
          </cell>
          <cell r="AN498">
            <v>393.87825894635563</v>
          </cell>
          <cell r="AO498">
            <v>415.0397086696728</v>
          </cell>
          <cell r="AP498">
            <v>1349.6792682386401</v>
          </cell>
          <cell r="AQ498">
            <v>2599.3599273207687</v>
          </cell>
          <cell r="AR498">
            <v>319.541130479999</v>
          </cell>
          <cell r="AS498">
            <v>1045.8844850732116</v>
          </cell>
          <cell r="AT498">
            <v>648.9524400724457</v>
          </cell>
          <cell r="AU498">
            <v>312.7156446684882</v>
          </cell>
          <cell r="AV498">
            <v>157.4628596316976</v>
          </cell>
          <cell r="AW498">
            <v>154.2274697050626</v>
          </cell>
          <cell r="AX498">
            <v>148.9842733261091</v>
          </cell>
          <cell r="AY498">
            <v>115.16470252369315</v>
          </cell>
          <cell r="AZ498">
            <v>114.69204597987343</v>
          </cell>
          <cell r="BA498">
            <v>608.2334080204126</v>
          </cell>
          <cell r="BB498">
            <v>375.8589611041059</v>
          </cell>
        </row>
        <row r="499">
          <cell r="E499" t="str">
            <v>HOLYOKE RE-1J</v>
          </cell>
          <cell r="G499">
            <v>417.3349219635634</v>
          </cell>
          <cell r="H499">
            <v>307.82236121552</v>
          </cell>
          <cell r="I499">
            <v>624.6784277672737</v>
          </cell>
          <cell r="J499">
            <v>509.076211920549</v>
          </cell>
          <cell r="K499">
            <v>645.924352561085</v>
          </cell>
          <cell r="L499">
            <v>314.303135228464</v>
          </cell>
          <cell r="M499">
            <v>265.83712869201423</v>
          </cell>
          <cell r="N499">
            <v>125.74511796905522</v>
          </cell>
          <cell r="O499">
            <v>167.18208528905114</v>
          </cell>
          <cell r="P499">
            <v>579.3938277121729</v>
          </cell>
          <cell r="Q499">
            <v>640.263136447966</v>
          </cell>
          <cell r="R499">
            <v>709.571579838411</v>
          </cell>
          <cell r="S499">
            <v>1055.4975014691356</v>
          </cell>
          <cell r="T499">
            <v>1040.6731236392293</v>
          </cell>
          <cell r="U499">
            <v>797.0665573278086</v>
          </cell>
          <cell r="V499">
            <v>326.48815626734233</v>
          </cell>
          <cell r="W499">
            <v>3228.847086706005</v>
          </cell>
          <cell r="X499">
            <v>786.2162760044894</v>
          </cell>
          <cell r="Y499">
            <v>737.8494795278493</v>
          </cell>
          <cell r="Z499">
            <v>2017.5833895823496</v>
          </cell>
          <cell r="AA499">
            <v>611.957864841847</v>
          </cell>
          <cell r="AB499">
            <v>1362.639491990687</v>
          </cell>
          <cell r="AC499">
            <v>243.41183519360743</v>
          </cell>
          <cell r="AD499">
            <v>527.6126939734206</v>
          </cell>
          <cell r="AE499">
            <v>737.0982717944713</v>
          </cell>
          <cell r="AF499">
            <v>1578.4556002691438</v>
          </cell>
          <cell r="AG499">
            <v>279.63640172861636</v>
          </cell>
          <cell r="AH499">
            <v>287.0586850432731</v>
          </cell>
          <cell r="AI499">
            <v>563.7996122994671</v>
          </cell>
          <cell r="AJ499">
            <v>567.4048010402022</v>
          </cell>
          <cell r="AK499">
            <v>532.5636491969585</v>
          </cell>
          <cell r="AL499">
            <v>2442.042372123256</v>
          </cell>
          <cell r="AM499">
            <v>3176.2880475996135</v>
          </cell>
          <cell r="AN499">
            <v>360.2541056120618</v>
          </cell>
          <cell r="AO499">
            <v>474.3271412978606</v>
          </cell>
          <cell r="AP499">
            <v>1472.885942858193</v>
          </cell>
          <cell r="AQ499">
            <v>3096.408957959762</v>
          </cell>
          <cell r="AR499">
            <v>221.95609936821137</v>
          </cell>
          <cell r="AS499">
            <v>1083.6777104748903</v>
          </cell>
          <cell r="AT499">
            <v>586.1538017616559</v>
          </cell>
          <cell r="AU499">
            <v>255.88488263421974</v>
          </cell>
          <cell r="AV499">
            <v>122.90748957435574</v>
          </cell>
          <cell r="AW499">
            <v>121.44377373118853</v>
          </cell>
          <cell r="AX499">
            <v>126.70018100732169</v>
          </cell>
          <cell r="AY499">
            <v>116.88222269281059</v>
          </cell>
          <cell r="AZ499">
            <v>103.05612558205159</v>
          </cell>
          <cell r="BA499">
            <v>574.1572254633597</v>
          </cell>
          <cell r="BB499">
            <v>375.8589611041059</v>
          </cell>
        </row>
        <row r="500">
          <cell r="E500" t="str">
            <v>HAXTUN RE-2J</v>
          </cell>
          <cell r="G500">
            <v>437.1263879260553</v>
          </cell>
          <cell r="H500">
            <v>309.0408016521437</v>
          </cell>
          <cell r="I500">
            <v>574.1297366008174</v>
          </cell>
          <cell r="J500">
            <v>464.26641831229847</v>
          </cell>
          <cell r="K500">
            <v>607.1845391342258</v>
          </cell>
          <cell r="L500">
            <v>285.5071041375431</v>
          </cell>
          <cell r="M500">
            <v>252.58704892003044</v>
          </cell>
          <cell r="N500">
            <v>120.5024156821402</v>
          </cell>
          <cell r="O500">
            <v>163.6985014121884</v>
          </cell>
          <cell r="P500">
            <v>576.0092346539407</v>
          </cell>
          <cell r="Q500">
            <v>653.648336510333</v>
          </cell>
          <cell r="R500">
            <v>746.288981015402</v>
          </cell>
          <cell r="S500">
            <v>1002.402675837203</v>
          </cell>
          <cell r="T500">
            <v>784.978928803021</v>
          </cell>
          <cell r="U500">
            <v>707.6386277343041</v>
          </cell>
          <cell r="V500">
            <v>345.9120345204901</v>
          </cell>
          <cell r="W500">
            <v>2814.0689510857246</v>
          </cell>
          <cell r="X500">
            <v>588.8305427749682</v>
          </cell>
          <cell r="Y500">
            <v>651.0396833644706</v>
          </cell>
          <cell r="Z500">
            <v>2037.2671299685192</v>
          </cell>
          <cell r="AA500">
            <v>617.9281854744504</v>
          </cell>
          <cell r="AB500">
            <v>1494.2540132018878</v>
          </cell>
          <cell r="AC500">
            <v>402.964721308528</v>
          </cell>
          <cell r="AD500">
            <v>527.6126939734206</v>
          </cell>
          <cell r="AE500">
            <v>689.7961113469673</v>
          </cell>
          <cell r="AF500">
            <v>1614.5883826832812</v>
          </cell>
          <cell r="AG500">
            <v>268.54876029447576</v>
          </cell>
          <cell r="AH500">
            <v>271.49722581539373</v>
          </cell>
          <cell r="AI500">
            <v>552.2944502950942</v>
          </cell>
          <cell r="AJ500">
            <v>505.32720276381997</v>
          </cell>
          <cell r="AK500">
            <v>486.4894260942599</v>
          </cell>
          <cell r="AL500">
            <v>2577.4653079597915</v>
          </cell>
          <cell r="AM500">
            <v>3162.9178915075895</v>
          </cell>
          <cell r="AN500">
            <v>322.75549624813567</v>
          </cell>
          <cell r="AO500">
            <v>445.9887226454292</v>
          </cell>
          <cell r="AP500">
            <v>1472.8859428581932</v>
          </cell>
          <cell r="AQ500">
            <v>3096.408957959762</v>
          </cell>
          <cell r="AR500">
            <v>259.3527460028531</v>
          </cell>
          <cell r="AS500">
            <v>1032.3595231645772</v>
          </cell>
          <cell r="AT500">
            <v>561.363767179233</v>
          </cell>
          <cell r="AU500">
            <v>232.90943277731986</v>
          </cell>
          <cell r="AV500">
            <v>117.45484837525099</v>
          </cell>
          <cell r="AW500">
            <v>110.1863167465936</v>
          </cell>
          <cell r="AX500">
            <v>117.82574554889563</v>
          </cell>
          <cell r="AY500">
            <v>87.7821530062828</v>
          </cell>
          <cell r="AZ500">
            <v>83.10639164360045</v>
          </cell>
          <cell r="BA500">
            <v>516.9549421441161</v>
          </cell>
          <cell r="BB500">
            <v>375.8589611041059</v>
          </cell>
        </row>
        <row r="501">
          <cell r="E501" t="str">
            <v>ASPEN 1</v>
          </cell>
          <cell r="G501">
            <v>398.71968372995394</v>
          </cell>
          <cell r="H501">
            <v>440.4520687293692</v>
          </cell>
          <cell r="I501">
            <v>849.5626617634922</v>
          </cell>
          <cell r="J501">
            <v>1016.8127495992069</v>
          </cell>
          <cell r="K501">
            <v>577.123287739585</v>
          </cell>
          <cell r="L501">
            <v>353.65328206261165</v>
          </cell>
          <cell r="M501">
            <v>351.05419792668675</v>
          </cell>
          <cell r="N501">
            <v>168.92491518169666</v>
          </cell>
          <cell r="O501">
            <v>179.95889815583288</v>
          </cell>
          <cell r="P501">
            <v>601.1168445374772</v>
          </cell>
          <cell r="Q501">
            <v>644.427420911815</v>
          </cell>
          <cell r="R501">
            <v>685.9650328792524</v>
          </cell>
          <cell r="S501">
            <v>1205.3167743433544</v>
          </cell>
          <cell r="T501">
            <v>1033.8410677609727</v>
          </cell>
          <cell r="U501">
            <v>1423.719095151183</v>
          </cell>
          <cell r="V501">
            <v>351.4741019686191</v>
          </cell>
          <cell r="W501">
            <v>53465.70447784572</v>
          </cell>
          <cell r="X501">
            <v>2882.0778772483727</v>
          </cell>
          <cell r="Y501">
            <v>3752.582212129793</v>
          </cell>
          <cell r="Z501">
            <v>1474.256874178158</v>
          </cell>
          <cell r="AA501">
            <v>1126.567983664869</v>
          </cell>
          <cell r="AB501">
            <v>1587.9934377148381</v>
          </cell>
          <cell r="AC501">
            <v>365.3223837059055</v>
          </cell>
          <cell r="AD501">
            <v>1471.3643897692416</v>
          </cell>
          <cell r="AE501">
            <v>766.4180363876246</v>
          </cell>
          <cell r="AF501">
            <v>1511.8161360237154</v>
          </cell>
          <cell r="AG501">
            <v>251.87499483530945</v>
          </cell>
          <cell r="AH501">
            <v>250.05335968849545</v>
          </cell>
          <cell r="AI501">
            <v>509.1734298213017</v>
          </cell>
          <cell r="AJ501">
            <v>524.9947061482306</v>
          </cell>
          <cell r="AK501">
            <v>568.5490702981995</v>
          </cell>
          <cell r="AL501">
            <v>2502.060903549105</v>
          </cell>
          <cell r="AM501">
            <v>3692.007240859538</v>
          </cell>
          <cell r="AN501">
            <v>510.2945226267364</v>
          </cell>
          <cell r="AO501">
            <v>479.1393633332336</v>
          </cell>
          <cell r="AP501">
            <v>1311.5804335373641</v>
          </cell>
          <cell r="AQ501">
            <v>3850.6049121395686</v>
          </cell>
          <cell r="AR501">
            <v>341.78431952831164</v>
          </cell>
          <cell r="AS501">
            <v>1021.7875131760417</v>
          </cell>
          <cell r="AT501">
            <v>752.1677284704725</v>
          </cell>
          <cell r="AU501">
            <v>325.3242675290217</v>
          </cell>
          <cell r="AV501">
            <v>146.26462169270073</v>
          </cell>
          <cell r="AW501">
            <v>158.9178045534974</v>
          </cell>
          <cell r="AX501">
            <v>140.00218138654338</v>
          </cell>
          <cell r="AY501">
            <v>265.582522294622</v>
          </cell>
          <cell r="AZ501">
            <v>192.00825321691852</v>
          </cell>
          <cell r="BA501">
            <v>585.4010604543486</v>
          </cell>
          <cell r="BB501">
            <v>0</v>
          </cell>
        </row>
        <row r="502">
          <cell r="E502" t="str">
            <v>GRANADA RE-1</v>
          </cell>
          <cell r="G502">
            <v>311.0762302452758</v>
          </cell>
          <cell r="H502">
            <v>371.3696492029977</v>
          </cell>
          <cell r="I502">
            <v>685.6470423173575</v>
          </cell>
          <cell r="J502">
            <v>493.85751253261094</v>
          </cell>
          <cell r="K502">
            <v>541.9727192228681</v>
          </cell>
          <cell r="L502">
            <v>296.78623273849945</v>
          </cell>
          <cell r="M502">
            <v>271.9768888424649</v>
          </cell>
          <cell r="N502">
            <v>136.2177345467774</v>
          </cell>
          <cell r="O502">
            <v>142.8673307858393</v>
          </cell>
          <cell r="P502">
            <v>510.55709248284643</v>
          </cell>
          <cell r="Q502">
            <v>600.1779383650805</v>
          </cell>
          <cell r="R502">
            <v>601.447086067459</v>
          </cell>
          <cell r="S502">
            <v>947.853529484925</v>
          </cell>
          <cell r="T502">
            <v>783.2075657538719</v>
          </cell>
          <cell r="U502">
            <v>672.071839106244</v>
          </cell>
          <cell r="V502">
            <v>310.13989108048105</v>
          </cell>
          <cell r="W502">
            <v>1456.2726542229473</v>
          </cell>
          <cell r="X502">
            <v>274.5629859157912</v>
          </cell>
          <cell r="Y502">
            <v>332.915937632646</v>
          </cell>
          <cell r="Z502">
            <v>2580.5166032892134</v>
          </cell>
          <cell r="AA502">
            <v>548.3754352880254</v>
          </cell>
          <cell r="AB502">
            <v>1521.7948318846857</v>
          </cell>
          <cell r="AC502">
            <v>343.0674491986933</v>
          </cell>
          <cell r="AD502">
            <v>653.1872881313952</v>
          </cell>
          <cell r="AE502">
            <v>693.1671537877819</v>
          </cell>
          <cell r="AF502">
            <v>1626.2234672414554</v>
          </cell>
          <cell r="AG502">
            <v>181.34563115643792</v>
          </cell>
          <cell r="AH502">
            <v>211.5070184818198</v>
          </cell>
          <cell r="AI502">
            <v>534.5524636544765</v>
          </cell>
          <cell r="AJ502">
            <v>370.62323549554196</v>
          </cell>
          <cell r="AK502">
            <v>497.2979735590934</v>
          </cell>
          <cell r="AL502">
            <v>2569.66202550563</v>
          </cell>
          <cell r="AM502">
            <v>3083.8034506320278</v>
          </cell>
          <cell r="AN502">
            <v>483.19795951170215</v>
          </cell>
          <cell r="AO502">
            <v>363.70440375425693</v>
          </cell>
          <cell r="AP502">
            <v>1470.3085448849529</v>
          </cell>
          <cell r="AQ502">
            <v>2675.6008316821362</v>
          </cell>
          <cell r="AR502">
            <v>298.4704201685989</v>
          </cell>
          <cell r="AS502">
            <v>1141.9342366855046</v>
          </cell>
          <cell r="AT502">
            <v>770.4849344402586</v>
          </cell>
          <cell r="AU502">
            <v>281.8650488093</v>
          </cell>
          <cell r="AV502">
            <v>141.90399581737972</v>
          </cell>
          <cell r="AW502">
            <v>129.71896035755745</v>
          </cell>
          <cell r="AX502">
            <v>137.65064658691426</v>
          </cell>
          <cell r="AY502">
            <v>96.00762567812778</v>
          </cell>
          <cell r="AZ502">
            <v>110.66013778077946</v>
          </cell>
          <cell r="BA502">
            <v>625.876536318501</v>
          </cell>
          <cell r="BB502">
            <v>375.8589611041059</v>
          </cell>
        </row>
        <row r="503">
          <cell r="E503" t="str">
            <v>LAMAR RE-2</v>
          </cell>
          <cell r="G503">
            <v>313.7343614701421</v>
          </cell>
          <cell r="H503">
            <v>356.31176287809205</v>
          </cell>
          <cell r="I503">
            <v>683.481490434433</v>
          </cell>
          <cell r="J503">
            <v>494.50055616872106</v>
          </cell>
          <cell r="K503">
            <v>533.5692809821273</v>
          </cell>
          <cell r="L503">
            <v>298.5520089515889</v>
          </cell>
          <cell r="M503">
            <v>264.75626347496524</v>
          </cell>
          <cell r="N503">
            <v>137.02413053667263</v>
          </cell>
          <cell r="O503">
            <v>133.02528127595417</v>
          </cell>
          <cell r="P503">
            <v>515.4672691268593</v>
          </cell>
          <cell r="Q503">
            <v>564.6037551092593</v>
          </cell>
          <cell r="R503">
            <v>597.5485428580862</v>
          </cell>
          <cell r="S503">
            <v>871.3926176127811</v>
          </cell>
          <cell r="T503">
            <v>762.894488810655</v>
          </cell>
          <cell r="U503">
            <v>691.4178477265457</v>
          </cell>
          <cell r="V503">
            <v>287.28253915863456</v>
          </cell>
          <cell r="W503">
            <v>2962.853882314677</v>
          </cell>
          <cell r="X503">
            <v>545.0946105960156</v>
          </cell>
          <cell r="Y503">
            <v>674.6576197135707</v>
          </cell>
          <cell r="Z503">
            <v>2612.0497369571463</v>
          </cell>
          <cell r="AA503">
            <v>555.0304769784141</v>
          </cell>
          <cell r="AB503">
            <v>1540.2632157667813</v>
          </cell>
          <cell r="AC503">
            <v>238.3621056818229</v>
          </cell>
          <cell r="AD503">
            <v>653.1872881313952</v>
          </cell>
          <cell r="AE503">
            <v>691.6613718740324</v>
          </cell>
          <cell r="AF503">
            <v>1769.1123834717594</v>
          </cell>
          <cell r="AG503">
            <v>209.81637085989863</v>
          </cell>
          <cell r="AH503">
            <v>248.69649812217867</v>
          </cell>
          <cell r="AI503">
            <v>569.5580275623047</v>
          </cell>
          <cell r="AJ503">
            <v>450.94321945750977</v>
          </cell>
          <cell r="AK503">
            <v>545.0584514769939</v>
          </cell>
          <cell r="AL503">
            <v>2617.121875415162</v>
          </cell>
          <cell r="AM503">
            <v>3036.9618003234114</v>
          </cell>
          <cell r="AN503">
            <v>491.3033110725617</v>
          </cell>
          <cell r="AO503">
            <v>407.06804370846754</v>
          </cell>
          <cell r="AP503">
            <v>1470.308544884953</v>
          </cell>
          <cell r="AQ503">
            <v>2675.6008316821362</v>
          </cell>
          <cell r="AR503">
            <v>298.2809240521418</v>
          </cell>
          <cell r="AS503">
            <v>1147.1548196967392</v>
          </cell>
          <cell r="AT503">
            <v>792.6774896835836</v>
          </cell>
          <cell r="AU503">
            <v>279.20163901001996</v>
          </cell>
          <cell r="AV503">
            <v>136.1683129705765</v>
          </cell>
          <cell r="AW503">
            <v>125.3205133001196</v>
          </cell>
          <cell r="AX503">
            <v>137.67167372372202</v>
          </cell>
          <cell r="AY503">
            <v>94.18858358168283</v>
          </cell>
          <cell r="AZ503">
            <v>111.44797699068693</v>
          </cell>
          <cell r="BA503">
            <v>628.2148345780128</v>
          </cell>
          <cell r="BB503">
            <v>375.8589611041059</v>
          </cell>
        </row>
        <row r="504">
          <cell r="E504" t="str">
            <v>HOLLY RE-3</v>
          </cell>
          <cell r="G504">
            <v>274.43940865997087</v>
          </cell>
          <cell r="H504">
            <v>373.380439757663</v>
          </cell>
          <cell r="I504">
            <v>718.0581927427935</v>
          </cell>
          <cell r="J504">
            <v>490.7765379977402</v>
          </cell>
          <cell r="K504">
            <v>554.83946221015</v>
          </cell>
          <cell r="L504">
            <v>290.4022725834837</v>
          </cell>
          <cell r="M504">
            <v>271.32932482141143</v>
          </cell>
          <cell r="N504">
            <v>135.22854543603887</v>
          </cell>
          <cell r="O504">
            <v>131.93950357201683</v>
          </cell>
          <cell r="P504">
            <v>506.42663822340876</v>
          </cell>
          <cell r="Q504">
            <v>601.8693489186547</v>
          </cell>
          <cell r="R504">
            <v>598.8678058747859</v>
          </cell>
          <cell r="S504">
            <v>930.6925449848529</v>
          </cell>
          <cell r="T504">
            <v>743.167483176022</v>
          </cell>
          <cell r="U504">
            <v>683.1954110817334</v>
          </cell>
          <cell r="V504">
            <v>338.36714015296695</v>
          </cell>
          <cell r="W504">
            <v>1341.2051714379659</v>
          </cell>
          <cell r="X504">
            <v>304.8885083407891</v>
          </cell>
          <cell r="Y504">
            <v>303.9241107360683</v>
          </cell>
          <cell r="Z504">
            <v>2555.4630440339783</v>
          </cell>
          <cell r="AA504">
            <v>543.0514019357145</v>
          </cell>
          <cell r="AB504">
            <v>1507.0201247790092</v>
          </cell>
          <cell r="AC504">
            <v>301.26381181771995</v>
          </cell>
          <cell r="AD504">
            <v>653.1872881313952</v>
          </cell>
          <cell r="AE504">
            <v>712.6625778939792</v>
          </cell>
          <cell r="AF504">
            <v>1545.2241295624822</v>
          </cell>
          <cell r="AG504">
            <v>197.57633549239497</v>
          </cell>
          <cell r="AH504">
            <v>205.95399769449102</v>
          </cell>
          <cell r="AI504">
            <v>462.0463774256597</v>
          </cell>
          <cell r="AJ504">
            <v>379.3737687740782</v>
          </cell>
          <cell r="AK504">
            <v>489.6662011867222</v>
          </cell>
          <cell r="AL504">
            <v>2627.980795382845</v>
          </cell>
          <cell r="AM504">
            <v>3066.9293915641633</v>
          </cell>
          <cell r="AN504">
            <v>479.62881764843223</v>
          </cell>
          <cell r="AO504">
            <v>427.3158760298532</v>
          </cell>
          <cell r="AP504">
            <v>1470.308544884953</v>
          </cell>
          <cell r="AQ504">
            <v>2675.6008316821362</v>
          </cell>
          <cell r="AR504">
            <v>298.2809240521422</v>
          </cell>
          <cell r="AS504">
            <v>1156.630582402025</v>
          </cell>
          <cell r="AT504">
            <v>765.8036923186204</v>
          </cell>
          <cell r="AU504">
            <v>278.821378682645</v>
          </cell>
          <cell r="AV504">
            <v>135.09419563309933</v>
          </cell>
          <cell r="AW504">
            <v>127.65829251539414</v>
          </cell>
          <cell r="AX504">
            <v>139.49059562187782</v>
          </cell>
          <cell r="AY504">
            <v>93.42771342559871</v>
          </cell>
          <cell r="AZ504">
            <v>110.03486971866033</v>
          </cell>
          <cell r="BA504">
            <v>620.5542740701304</v>
          </cell>
          <cell r="BB504">
            <v>375.8589611041059</v>
          </cell>
        </row>
        <row r="505">
          <cell r="E505" t="str">
            <v>WILEY RE-13 JT</v>
          </cell>
          <cell r="G505">
            <v>312.6112074314662</v>
          </cell>
          <cell r="H505">
            <v>358.2621144394232</v>
          </cell>
          <cell r="I505">
            <v>682.9817476922192</v>
          </cell>
          <cell r="J505">
            <v>494.3397952596936</v>
          </cell>
          <cell r="K505">
            <v>532.9807133232428</v>
          </cell>
          <cell r="L505">
            <v>299.53855598562274</v>
          </cell>
          <cell r="M505">
            <v>265.5163293031232</v>
          </cell>
          <cell r="N505">
            <v>138.36510974290243</v>
          </cell>
          <cell r="O505">
            <v>134.05220239002088</v>
          </cell>
          <cell r="P505">
            <v>520.3442104234357</v>
          </cell>
          <cell r="Q505">
            <v>567.2722125971706</v>
          </cell>
          <cell r="R505">
            <v>603.7088371143549</v>
          </cell>
          <cell r="S505">
            <v>866.7024332896681</v>
          </cell>
          <cell r="T505">
            <v>749.8756411380938</v>
          </cell>
          <cell r="U505">
            <v>665.9902210871984</v>
          </cell>
          <cell r="V505">
            <v>319.69874539380083</v>
          </cell>
          <cell r="W505">
            <v>1938.4856867311705</v>
          </cell>
          <cell r="X505">
            <v>391.69142403215494</v>
          </cell>
          <cell r="Y505">
            <v>441.341529023537</v>
          </cell>
          <cell r="Z505">
            <v>2530.4094847787433</v>
          </cell>
          <cell r="AA505">
            <v>537.7273685834036</v>
          </cell>
          <cell r="AB505">
            <v>1492.2454176733324</v>
          </cell>
          <cell r="AC505">
            <v>527.3390494374036</v>
          </cell>
          <cell r="AD505">
            <v>653.1872881313952</v>
          </cell>
          <cell r="AE505">
            <v>692.9383747677377</v>
          </cell>
          <cell r="AF505">
            <v>1773.5396681925224</v>
          </cell>
          <cell r="AG505">
            <v>208.7933842385535</v>
          </cell>
          <cell r="AH505">
            <v>236.05239645926906</v>
          </cell>
          <cell r="AI505">
            <v>540.4071442180614</v>
          </cell>
          <cell r="AJ505">
            <v>431.72378244233767</v>
          </cell>
          <cell r="AK505">
            <v>531.048589340908</v>
          </cell>
          <cell r="AL505">
            <v>2516.2809963146237</v>
          </cell>
          <cell r="AM505">
            <v>3033.3656893745315</v>
          </cell>
          <cell r="AN505">
            <v>491.3033110725609</v>
          </cell>
          <cell r="AO505">
            <v>407.06804370846754</v>
          </cell>
          <cell r="AP505">
            <v>1470.308544884953</v>
          </cell>
          <cell r="AQ505">
            <v>2675.6008316821362</v>
          </cell>
          <cell r="AR505">
            <v>298.2809240521418</v>
          </cell>
          <cell r="AS505">
            <v>1161.0574029982217</v>
          </cell>
          <cell r="AT505">
            <v>815.8685814837188</v>
          </cell>
          <cell r="AU505">
            <v>278.6771311978854</v>
          </cell>
          <cell r="AV505">
            <v>138.85059584609286</v>
          </cell>
          <cell r="AW505">
            <v>126.3093019303332</v>
          </cell>
          <cell r="AX505">
            <v>137.81081073536228</v>
          </cell>
          <cell r="AY505">
            <v>96.8484531131114</v>
          </cell>
          <cell r="AZ505">
            <v>111.64952841716718</v>
          </cell>
          <cell r="BA505">
            <v>627.6181573190868</v>
          </cell>
          <cell r="BB505">
            <v>375.8589611041059</v>
          </cell>
        </row>
        <row r="506">
          <cell r="E506" t="str">
            <v>PUEBLO CITY 60</v>
          </cell>
          <cell r="G506">
            <v>311.93731500825874</v>
          </cell>
          <cell r="H506">
            <v>317.41222320541345</v>
          </cell>
          <cell r="I506">
            <v>731.7066650580664</v>
          </cell>
          <cell r="J506">
            <v>459.21353663717554</v>
          </cell>
          <cell r="K506">
            <v>502.91471541522304</v>
          </cell>
          <cell r="L506">
            <v>299.1858773357749</v>
          </cell>
          <cell r="M506">
            <v>237.74768620748713</v>
          </cell>
          <cell r="N506">
            <v>152.85792642407912</v>
          </cell>
          <cell r="O506">
            <v>172.23586642298704</v>
          </cell>
          <cell r="P506">
            <v>561.0392359926833</v>
          </cell>
          <cell r="Q506">
            <v>546.1619239122232</v>
          </cell>
          <cell r="R506">
            <v>597.9106934901214</v>
          </cell>
          <cell r="S506">
            <v>762.4276376409238</v>
          </cell>
          <cell r="T506">
            <v>812.4562367530824</v>
          </cell>
          <cell r="U506">
            <v>851.4034986143815</v>
          </cell>
          <cell r="V506">
            <v>320.06157628235763</v>
          </cell>
          <cell r="W506">
            <v>5022.294225368664</v>
          </cell>
          <cell r="X506">
            <v>1202.177021293331</v>
          </cell>
          <cell r="Y506">
            <v>934.1094547791113</v>
          </cell>
          <cell r="Z506">
            <v>1708.6920758112376</v>
          </cell>
          <cell r="AA506">
            <v>516.4180137818204</v>
          </cell>
          <cell r="AB506">
            <v>1518.4956139447456</v>
          </cell>
          <cell r="AC506">
            <v>413.67939019881254</v>
          </cell>
          <cell r="AD506">
            <v>637.1001239297228</v>
          </cell>
          <cell r="AE506">
            <v>720.653913141545</v>
          </cell>
          <cell r="AF506">
            <v>1731.4759344000365</v>
          </cell>
          <cell r="AG506">
            <v>212.3123577621882</v>
          </cell>
          <cell r="AH506">
            <v>219.2108219690958</v>
          </cell>
          <cell r="AI506">
            <v>444.10801787045614</v>
          </cell>
          <cell r="AJ506">
            <v>400.2962679638488</v>
          </cell>
          <cell r="AK506">
            <v>499.2924414488889</v>
          </cell>
          <cell r="AL506">
            <v>2543.2234435429154</v>
          </cell>
          <cell r="AM506">
            <v>3027.7410030185765</v>
          </cell>
          <cell r="AN506">
            <v>473.54458414767106</v>
          </cell>
          <cell r="AO506">
            <v>356.3379076974694</v>
          </cell>
          <cell r="AP506">
            <v>1647.0730493860149</v>
          </cell>
          <cell r="AQ506">
            <v>2767.5044038101328</v>
          </cell>
          <cell r="AR506">
            <v>298.2809240521422</v>
          </cell>
          <cell r="AS506">
            <v>1100.5457236212935</v>
          </cell>
          <cell r="AT506">
            <v>613.817438332328</v>
          </cell>
          <cell r="AU506">
            <v>279.0109088965158</v>
          </cell>
          <cell r="AV506">
            <v>132.3445244060419</v>
          </cell>
          <cell r="AW506">
            <v>135.56678127373848</v>
          </cell>
          <cell r="AX506">
            <v>135.1449127840311</v>
          </cell>
          <cell r="AY506">
            <v>113.52072855829105</v>
          </cell>
          <cell r="AZ506">
            <v>110.3266681526438</v>
          </cell>
          <cell r="BA506">
            <v>634.2479264644945</v>
          </cell>
          <cell r="BB506">
            <v>375.8589611041059</v>
          </cell>
        </row>
        <row r="507">
          <cell r="E507" t="str">
            <v>PUEBLO COUNTY 70</v>
          </cell>
          <cell r="G507">
            <v>305.90972166736657</v>
          </cell>
          <cell r="H507">
            <v>346.6871345054705</v>
          </cell>
          <cell r="I507">
            <v>720.3375176727021</v>
          </cell>
          <cell r="J507">
            <v>456.64136209273084</v>
          </cell>
          <cell r="K507">
            <v>514.4408320683791</v>
          </cell>
          <cell r="L507">
            <v>300.6799956699275</v>
          </cell>
          <cell r="M507">
            <v>251.32360802939615</v>
          </cell>
          <cell r="N507">
            <v>154.14048721024494</v>
          </cell>
          <cell r="O507">
            <v>155.38879946834422</v>
          </cell>
          <cell r="P507">
            <v>535.997823197351</v>
          </cell>
          <cell r="Q507">
            <v>530.0662428378864</v>
          </cell>
          <cell r="R507">
            <v>612.3191150646649</v>
          </cell>
          <cell r="S507">
            <v>814.8074222520202</v>
          </cell>
          <cell r="T507">
            <v>803.7485286484881</v>
          </cell>
          <cell r="U507">
            <v>815.5600249137065</v>
          </cell>
          <cell r="V507">
            <v>320.6878323365789</v>
          </cell>
          <cell r="W507">
            <v>5559.632610094809</v>
          </cell>
          <cell r="X507">
            <v>1338.036713544327</v>
          </cell>
          <cell r="Y507">
            <v>1003.859761183633</v>
          </cell>
          <cell r="Z507">
            <v>2044.0407876529212</v>
          </cell>
          <cell r="AA507">
            <v>542.4309534243356</v>
          </cell>
          <cell r="AB507">
            <v>1523.25576860529</v>
          </cell>
          <cell r="AC507">
            <v>538.3702229629725</v>
          </cell>
          <cell r="AD507">
            <v>637.1001239297228</v>
          </cell>
          <cell r="AE507">
            <v>724.8551278732792</v>
          </cell>
          <cell r="AF507">
            <v>1734.4459965560543</v>
          </cell>
          <cell r="AG507">
            <v>227.59398710309023</v>
          </cell>
          <cell r="AH507">
            <v>221.43695060262624</v>
          </cell>
          <cell r="AI507">
            <v>435.98554708101256</v>
          </cell>
          <cell r="AJ507">
            <v>409.8599104540594</v>
          </cell>
          <cell r="AK507">
            <v>524.9335653010942</v>
          </cell>
          <cell r="AL507">
            <v>2470.5777665491682</v>
          </cell>
          <cell r="AM507">
            <v>3030.5072422100297</v>
          </cell>
          <cell r="AN507">
            <v>482.2830692233596</v>
          </cell>
          <cell r="AO507">
            <v>355.8673430673953</v>
          </cell>
          <cell r="AP507">
            <v>1624.1414299311473</v>
          </cell>
          <cell r="AQ507">
            <v>2767.5044038101328</v>
          </cell>
          <cell r="AR507">
            <v>296.54561163037795</v>
          </cell>
          <cell r="AS507">
            <v>1068.0464302225512</v>
          </cell>
          <cell r="AT507">
            <v>648.4547771582808</v>
          </cell>
          <cell r="AU507">
            <v>280.9113982417833</v>
          </cell>
          <cell r="AV507">
            <v>135.4054388973573</v>
          </cell>
          <cell r="AW507">
            <v>133.07063740590218</v>
          </cell>
          <cell r="AX507">
            <v>141.3584317106214</v>
          </cell>
          <cell r="AY507">
            <v>114.61051024746112</v>
          </cell>
          <cell r="AZ507">
            <v>115.95752328875928</v>
          </cell>
          <cell r="BA507">
            <v>610.3707842279005</v>
          </cell>
          <cell r="BB507">
            <v>375.8589611041059</v>
          </cell>
        </row>
        <row r="508">
          <cell r="E508" t="str">
            <v>MEEKER RE1</v>
          </cell>
          <cell r="G508">
            <v>468.2616379579698</v>
          </cell>
          <cell r="H508">
            <v>395.5120721874151</v>
          </cell>
          <cell r="I508">
            <v>708.7809667590077</v>
          </cell>
          <cell r="J508">
            <v>413.53628572216445</v>
          </cell>
          <cell r="K508">
            <v>626.8572549153306</v>
          </cell>
          <cell r="L508">
            <v>318.92634987185164</v>
          </cell>
          <cell r="M508">
            <v>274.44107051550026</v>
          </cell>
          <cell r="N508">
            <v>143.6351484071877</v>
          </cell>
          <cell r="O508">
            <v>226.96256521015903</v>
          </cell>
          <cell r="P508">
            <v>622.3661098513404</v>
          </cell>
          <cell r="Q508">
            <v>764.2993236925497</v>
          </cell>
          <cell r="R508">
            <v>582.0795372897253</v>
          </cell>
          <cell r="S508">
            <v>1015.7460684463693</v>
          </cell>
          <cell r="T508">
            <v>865.1085443077594</v>
          </cell>
          <cell r="U508">
            <v>877.1871200265622</v>
          </cell>
          <cell r="V508">
            <v>365.3182406451235</v>
          </cell>
          <cell r="W508">
            <v>7976.58494617376</v>
          </cell>
          <cell r="X508">
            <v>639.4238700016123</v>
          </cell>
          <cell r="Y508">
            <v>672.1839945623059</v>
          </cell>
          <cell r="Z508">
            <v>1598.4836510565071</v>
          </cell>
          <cell r="AA508">
            <v>584.2976123416151</v>
          </cell>
          <cell r="AB508">
            <v>1486.8852413060283</v>
          </cell>
          <cell r="AC508">
            <v>468.10567720629876</v>
          </cell>
          <cell r="AD508">
            <v>851.5864138202655</v>
          </cell>
          <cell r="AE508">
            <v>790.518866244722</v>
          </cell>
          <cell r="AF508">
            <v>1582.6948997892978</v>
          </cell>
          <cell r="AG508">
            <v>207.4809812341409</v>
          </cell>
          <cell r="AH508">
            <v>221.06910920415723</v>
          </cell>
          <cell r="AI508">
            <v>503.5900423780041</v>
          </cell>
          <cell r="AJ508">
            <v>470.0044718058973</v>
          </cell>
          <cell r="AK508">
            <v>465.2155904797347</v>
          </cell>
          <cell r="AL508">
            <v>2603.184540812389</v>
          </cell>
          <cell r="AM508">
            <v>3363.7468568070917</v>
          </cell>
          <cell r="AN508">
            <v>526.7000120194084</v>
          </cell>
          <cell r="AO508">
            <v>406.0188483156073</v>
          </cell>
          <cell r="AP508">
            <v>1266.2131497433977</v>
          </cell>
          <cell r="AQ508">
            <v>3729.45750083619</v>
          </cell>
          <cell r="AR508">
            <v>332.1094900269969</v>
          </cell>
          <cell r="AS508">
            <v>1051.6300620777474</v>
          </cell>
          <cell r="AT508">
            <v>744.0060566781503</v>
          </cell>
          <cell r="AU508">
            <v>338.2802916677216</v>
          </cell>
          <cell r="AV508">
            <v>196.28467358001134</v>
          </cell>
          <cell r="AW508">
            <v>183.9446663574287</v>
          </cell>
          <cell r="AX508">
            <v>167.66337985669213</v>
          </cell>
          <cell r="AY508">
            <v>113.80495835253538</v>
          </cell>
          <cell r="AZ508">
            <v>100.66829358664269</v>
          </cell>
          <cell r="BA508">
            <v>605.882076979147</v>
          </cell>
          <cell r="BB508">
            <v>375.8589611041059</v>
          </cell>
        </row>
        <row r="509">
          <cell r="E509" t="str">
            <v>RANGELY RE-4</v>
          </cell>
          <cell r="G509">
            <v>352.65164891026296</v>
          </cell>
          <cell r="H509">
            <v>404.03387855900706</v>
          </cell>
          <cell r="I509">
            <v>683.252441677585</v>
          </cell>
          <cell r="J509">
            <v>505.2734508939112</v>
          </cell>
          <cell r="K509">
            <v>550.8993287159507</v>
          </cell>
          <cell r="L509">
            <v>345.63937463397434</v>
          </cell>
          <cell r="M509">
            <v>229.3236232787382</v>
          </cell>
          <cell r="N509">
            <v>156.07598803300596</v>
          </cell>
          <cell r="O509">
            <v>166.50926466189753</v>
          </cell>
          <cell r="P509">
            <v>577.1440418803152</v>
          </cell>
          <cell r="Q509">
            <v>686.8763696434543</v>
          </cell>
          <cell r="R509">
            <v>695.9241752602205</v>
          </cell>
          <cell r="S509">
            <v>981.3375327366801</v>
          </cell>
          <cell r="T509">
            <v>899.3162407127317</v>
          </cell>
          <cell r="U509">
            <v>836.3445548937177</v>
          </cell>
          <cell r="V509">
            <v>325.32510930950286</v>
          </cell>
          <cell r="W509">
            <v>6429.863898505876</v>
          </cell>
          <cell r="X509">
            <v>509.1133861325908</v>
          </cell>
          <cell r="Y509">
            <v>529.7053513046644</v>
          </cell>
          <cell r="Z509">
            <v>1178.0412599419094</v>
          </cell>
          <cell r="AA509">
            <v>765.8993679038956</v>
          </cell>
          <cell r="AB509">
            <v>1464.3108968433446</v>
          </cell>
          <cell r="AC509">
            <v>463.51464075677546</v>
          </cell>
          <cell r="AD509">
            <v>851.5864138202655</v>
          </cell>
          <cell r="AE509">
            <v>855.0511883715787</v>
          </cell>
          <cell r="AF509">
            <v>1571.6943498530013</v>
          </cell>
          <cell r="AG509">
            <v>204.5982794384193</v>
          </cell>
          <cell r="AH509">
            <v>242.06999603616666</v>
          </cell>
          <cell r="AI509">
            <v>508.79712000929334</v>
          </cell>
          <cell r="AJ509">
            <v>475.2383209984357</v>
          </cell>
          <cell r="AK509">
            <v>487.13492433228936</v>
          </cell>
          <cell r="AL509">
            <v>2495.3998069212744</v>
          </cell>
          <cell r="AM509">
            <v>3196.758217616358</v>
          </cell>
          <cell r="AN509">
            <v>534.3412557170993</v>
          </cell>
          <cell r="AO509">
            <v>408.00624506846856</v>
          </cell>
          <cell r="AP509">
            <v>1247.1003376110307</v>
          </cell>
          <cell r="AQ509">
            <v>3729.45750083619</v>
          </cell>
          <cell r="AR509">
            <v>345.76724716124323</v>
          </cell>
          <cell r="AS509">
            <v>1055.1074040808187</v>
          </cell>
          <cell r="AT509">
            <v>769.585930466282</v>
          </cell>
          <cell r="AU509">
            <v>333.75045147201473</v>
          </cell>
          <cell r="AV509">
            <v>182.7601406276148</v>
          </cell>
          <cell r="AW509">
            <v>166.14454365473318</v>
          </cell>
          <cell r="AX509">
            <v>170.83146846900908</v>
          </cell>
          <cell r="AY509">
            <v>118.13539232082293</v>
          </cell>
          <cell r="AZ509">
            <v>116.71937359338557</v>
          </cell>
          <cell r="BA509">
            <v>634.4130083666988</v>
          </cell>
          <cell r="BB509">
            <v>375.8589611041059</v>
          </cell>
        </row>
        <row r="510">
          <cell r="E510" t="str">
            <v>DEL NORTE C-7</v>
          </cell>
          <cell r="G510">
            <v>286.741226073964</v>
          </cell>
          <cell r="H510">
            <v>410.4001692013114</v>
          </cell>
          <cell r="I510">
            <v>698.4945953151064</v>
          </cell>
          <cell r="J510">
            <v>480.31340594704045</v>
          </cell>
          <cell r="K510">
            <v>612.1921107481236</v>
          </cell>
          <cell r="L510">
            <v>300.36306147783455</v>
          </cell>
          <cell r="M510">
            <v>300.4525138036576</v>
          </cell>
          <cell r="N510">
            <v>137.60711271220305</v>
          </cell>
          <cell r="O510">
            <v>157.595379963443</v>
          </cell>
          <cell r="P510">
            <v>519.7606231333097</v>
          </cell>
          <cell r="Q510">
            <v>614.5822088858368</v>
          </cell>
          <cell r="R510">
            <v>639.2734692489993</v>
          </cell>
          <cell r="S510">
            <v>982.1487864718383</v>
          </cell>
          <cell r="T510">
            <v>798.8570821776431</v>
          </cell>
          <cell r="U510">
            <v>1046.2825963360633</v>
          </cell>
          <cell r="V510">
            <v>330.0568217191745</v>
          </cell>
          <cell r="W510">
            <v>5522.703976084745</v>
          </cell>
          <cell r="X510">
            <v>672.7926895177588</v>
          </cell>
          <cell r="Y510">
            <v>552.1759634176178</v>
          </cell>
          <cell r="Z510">
            <v>1778.2917270263608</v>
          </cell>
          <cell r="AA510">
            <v>554.4092443603504</v>
          </cell>
          <cell r="AB510">
            <v>1526.7795429746586</v>
          </cell>
          <cell r="AC510">
            <v>483.76610050191357</v>
          </cell>
          <cell r="AD510">
            <v>541.9287621459808</v>
          </cell>
          <cell r="AE510">
            <v>722.2844836116835</v>
          </cell>
          <cell r="AF510">
            <v>1662.7107829905583</v>
          </cell>
          <cell r="AG510">
            <v>280.74495143559227</v>
          </cell>
          <cell r="AH510">
            <v>266.76762313613034</v>
          </cell>
          <cell r="AI510">
            <v>542.5056356544306</v>
          </cell>
          <cell r="AJ510">
            <v>586.0412504062897</v>
          </cell>
          <cell r="AK510">
            <v>604.6582983247886</v>
          </cell>
          <cell r="AL510">
            <v>2742.13818434604</v>
          </cell>
          <cell r="AM510">
            <v>3167.251666240866</v>
          </cell>
          <cell r="AN510">
            <v>343.53556869363774</v>
          </cell>
          <cell r="AO510">
            <v>425.0935693061162</v>
          </cell>
          <cell r="AP510">
            <v>1250.8964624669884</v>
          </cell>
          <cell r="AQ510">
            <v>2694.401035918374</v>
          </cell>
          <cell r="AR510">
            <v>280.7349873431927</v>
          </cell>
          <cell r="AS510">
            <v>1027.6038729594836</v>
          </cell>
          <cell r="AT510">
            <v>645.6678648389512</v>
          </cell>
          <cell r="AU510">
            <v>308.2879813193004</v>
          </cell>
          <cell r="AV510">
            <v>157.31216845674052</v>
          </cell>
          <cell r="AW510">
            <v>126.91583105436226</v>
          </cell>
          <cell r="AX510">
            <v>142.52543780343234</v>
          </cell>
          <cell r="AY510">
            <v>76.6220989719186</v>
          </cell>
          <cell r="AZ510">
            <v>92.47029851408432</v>
          </cell>
          <cell r="BA510">
            <v>617.4812527392927</v>
          </cell>
          <cell r="BB510">
            <v>375.8589611041059</v>
          </cell>
        </row>
        <row r="511">
          <cell r="E511" t="str">
            <v>MONTE VISTA C-8</v>
          </cell>
          <cell r="G511">
            <v>296.138281530886</v>
          </cell>
          <cell r="H511">
            <v>408.9464492908659</v>
          </cell>
          <cell r="I511">
            <v>710.4675985139793</v>
          </cell>
          <cell r="J511">
            <v>524.8843679749267</v>
          </cell>
          <cell r="K511">
            <v>593.799371407981</v>
          </cell>
          <cell r="L511">
            <v>300.90637723570825</v>
          </cell>
          <cell r="M511">
            <v>236.9568558100944</v>
          </cell>
          <cell r="N511">
            <v>158.37293780459703</v>
          </cell>
          <cell r="O511">
            <v>157.40274198371213</v>
          </cell>
          <cell r="P511">
            <v>558.618313909751</v>
          </cell>
          <cell r="Q511">
            <v>596.0312544272854</v>
          </cell>
          <cell r="R511">
            <v>681.2053388582182</v>
          </cell>
          <cell r="S511">
            <v>875.0163000743075</v>
          </cell>
          <cell r="T511">
            <v>812.1930504113991</v>
          </cell>
          <cell r="U511">
            <v>871.6512013119395</v>
          </cell>
          <cell r="V511">
            <v>321.1301878034494</v>
          </cell>
          <cell r="W511">
            <v>4393.437052008884</v>
          </cell>
          <cell r="X511">
            <v>810.8182215962296</v>
          </cell>
          <cell r="Y511">
            <v>425.10267665537145</v>
          </cell>
          <cell r="Z511">
            <v>2303.8463019336336</v>
          </cell>
          <cell r="AA511">
            <v>559.7606849429792</v>
          </cell>
          <cell r="AB511">
            <v>1541.5167972504757</v>
          </cell>
          <cell r="AC511">
            <v>485.4954430332226</v>
          </cell>
          <cell r="AD511">
            <v>541.9287621459808</v>
          </cell>
          <cell r="AE511">
            <v>708.1334613172678</v>
          </cell>
          <cell r="AF511">
            <v>1666.989796687409</v>
          </cell>
          <cell r="AG511">
            <v>286.8077646713344</v>
          </cell>
          <cell r="AH511">
            <v>253.82954909345546</v>
          </cell>
          <cell r="AI511">
            <v>511.8039137091655</v>
          </cell>
          <cell r="AJ511">
            <v>571.1443813510489</v>
          </cell>
          <cell r="AK511">
            <v>603.0626560804144</v>
          </cell>
          <cell r="AL511">
            <v>2625.9468897207494</v>
          </cell>
          <cell r="AM511">
            <v>3192.977690721381</v>
          </cell>
          <cell r="AN511">
            <v>409.10646003667887</v>
          </cell>
          <cell r="AO511">
            <v>436.2069135228401</v>
          </cell>
          <cell r="AP511">
            <v>1260.0059824554357</v>
          </cell>
          <cell r="AQ511">
            <v>2694.401035918374</v>
          </cell>
          <cell r="AR511">
            <v>277.7726863403828</v>
          </cell>
          <cell r="AS511">
            <v>1018.9359556963824</v>
          </cell>
          <cell r="AT511">
            <v>671.4468037927493</v>
          </cell>
          <cell r="AU511">
            <v>289.39888829268807</v>
          </cell>
          <cell r="AV511">
            <v>144.05134506051886</v>
          </cell>
          <cell r="AW511">
            <v>133.11089779086728</v>
          </cell>
          <cell r="AX511">
            <v>147.47031947597554</v>
          </cell>
          <cell r="AY511">
            <v>87.04366259603508</v>
          </cell>
          <cell r="AZ511">
            <v>90.19013437988525</v>
          </cell>
          <cell r="BA511">
            <v>618.0036500745588</v>
          </cell>
          <cell r="BB511">
            <v>375.8589611041059</v>
          </cell>
        </row>
        <row r="512">
          <cell r="E512" t="str">
            <v>SARGENT RE-33J</v>
          </cell>
          <cell r="G512">
            <v>296.138281530886</v>
          </cell>
          <cell r="H512">
            <v>400.8757973742406</v>
          </cell>
          <cell r="I512">
            <v>696.7246731030992</v>
          </cell>
          <cell r="J512">
            <v>513.3095825249436</v>
          </cell>
          <cell r="K512">
            <v>587.7665529044142</v>
          </cell>
          <cell r="L512">
            <v>296.3964830324647</v>
          </cell>
          <cell r="M512">
            <v>236.8828299257426</v>
          </cell>
          <cell r="N512">
            <v>153.80235754843844</v>
          </cell>
          <cell r="O512">
            <v>153.63754510715472</v>
          </cell>
          <cell r="P512">
            <v>541.57729206036</v>
          </cell>
          <cell r="Q512">
            <v>585.6645445827976</v>
          </cell>
          <cell r="R512">
            <v>672.5395915916615</v>
          </cell>
          <cell r="S512">
            <v>885.5480059574735</v>
          </cell>
          <cell r="T512">
            <v>819.9765301161277</v>
          </cell>
          <cell r="U512">
            <v>901.4147642855722</v>
          </cell>
          <cell r="V512">
            <v>324.1620623516634</v>
          </cell>
          <cell r="W512">
            <v>3647.3716054867277</v>
          </cell>
          <cell r="X512">
            <v>686.1891489559965</v>
          </cell>
          <cell r="Y512">
            <v>337.13373838810634</v>
          </cell>
          <cell r="Z512">
            <v>2259.795703426299</v>
          </cell>
          <cell r="AA512">
            <v>549.0578037777215</v>
          </cell>
          <cell r="AB512">
            <v>1512.0422886988415</v>
          </cell>
          <cell r="AC512">
            <v>485.4954430332226</v>
          </cell>
          <cell r="AD512">
            <v>541.9287621459808</v>
          </cell>
          <cell r="AE512">
            <v>704.5561893674742</v>
          </cell>
          <cell r="AF512">
            <v>1631.6500803648605</v>
          </cell>
          <cell r="AG512">
            <v>285.91347933848806</v>
          </cell>
          <cell r="AH512">
            <v>245.44680613477166</v>
          </cell>
          <cell r="AI512">
            <v>504.2847136023093</v>
          </cell>
          <cell r="AJ512">
            <v>559.9710251687476</v>
          </cell>
          <cell r="AK512">
            <v>602.8444918049138</v>
          </cell>
          <cell r="AL512">
            <v>2602.6653321207073</v>
          </cell>
          <cell r="AM512">
            <v>3093.8541196943083</v>
          </cell>
          <cell r="AN512">
            <v>402.45178741599005</v>
          </cell>
          <cell r="AO512">
            <v>439.9452350560796</v>
          </cell>
          <cell r="AP512">
            <v>1303.2064718399413</v>
          </cell>
          <cell r="AQ512">
            <v>2694.401035918374</v>
          </cell>
          <cell r="AR512">
            <v>284.745487162381</v>
          </cell>
          <cell r="AS512">
            <v>1046.47485445671</v>
          </cell>
          <cell r="AT512">
            <v>654.0286017969389</v>
          </cell>
          <cell r="AU512">
            <v>293.04319581855805</v>
          </cell>
          <cell r="AV512">
            <v>146.10451231930884</v>
          </cell>
          <cell r="AW512">
            <v>130.50403786437693</v>
          </cell>
          <cell r="AX512">
            <v>147.894366734925</v>
          </cell>
          <cell r="AY512">
            <v>86.61647983197798</v>
          </cell>
          <cell r="AZ512">
            <v>90.2904420996488</v>
          </cell>
          <cell r="BA512">
            <v>609.5790427364072</v>
          </cell>
          <cell r="BB512">
            <v>375.8589611041059</v>
          </cell>
        </row>
        <row r="513">
          <cell r="E513" t="str">
            <v>HAYDEN RE-1</v>
          </cell>
          <cell r="G513">
            <v>355.16002626330595</v>
          </cell>
          <cell r="H513">
            <v>399.3719491910185</v>
          </cell>
          <cell r="I513">
            <v>687.5210776006614</v>
          </cell>
          <cell r="J513">
            <v>693.9236351529082</v>
          </cell>
          <cell r="K513">
            <v>658.2965773607477</v>
          </cell>
          <cell r="L513">
            <v>323.1888580341391</v>
          </cell>
          <cell r="M513">
            <v>263.9367798023052</v>
          </cell>
          <cell r="N513">
            <v>173.22732363711123</v>
          </cell>
          <cell r="O513">
            <v>209.09977072602615</v>
          </cell>
          <cell r="P513">
            <v>570.8080348663907</v>
          </cell>
          <cell r="Q513">
            <v>775.2662114753971</v>
          </cell>
          <cell r="R513">
            <v>661.9782871141274</v>
          </cell>
          <cell r="S513">
            <v>1170.315872457097</v>
          </cell>
          <cell r="T513">
            <v>879.7191460756455</v>
          </cell>
          <cell r="U513">
            <v>796.6357254646762</v>
          </cell>
          <cell r="V513">
            <v>347.1943683458003</v>
          </cell>
          <cell r="W513">
            <v>8455.051595521545</v>
          </cell>
          <cell r="X513">
            <v>985.9900901369127</v>
          </cell>
          <cell r="Y513">
            <v>598.356485770208</v>
          </cell>
          <cell r="Z513">
            <v>1831.3791913581158</v>
          </cell>
          <cell r="AA513">
            <v>607.6695168352798</v>
          </cell>
          <cell r="AB513">
            <v>1583.9977182098</v>
          </cell>
          <cell r="AC513">
            <v>797.8393162304156</v>
          </cell>
          <cell r="AD513">
            <v>1281.9802408150322</v>
          </cell>
          <cell r="AE513">
            <v>918.9762061906798</v>
          </cell>
          <cell r="AF513">
            <v>1603.7140588154293</v>
          </cell>
          <cell r="AG513">
            <v>207.54242220732365</v>
          </cell>
          <cell r="AH513">
            <v>229.27671244687087</v>
          </cell>
          <cell r="AI513">
            <v>587.2296999966306</v>
          </cell>
          <cell r="AJ513">
            <v>554.1335264667155</v>
          </cell>
          <cell r="AK513">
            <v>540.3045916742672</v>
          </cell>
          <cell r="AL513">
            <v>2512.095607774715</v>
          </cell>
          <cell r="AM513">
            <v>3282.419424578368</v>
          </cell>
          <cell r="AN513">
            <v>558.4534253805756</v>
          </cell>
          <cell r="AO513">
            <v>497.19423646891335</v>
          </cell>
          <cell r="AP513">
            <v>1375.1668676771073</v>
          </cell>
          <cell r="AQ513">
            <v>3729.45750083619</v>
          </cell>
          <cell r="AR513">
            <v>325.0615642921178</v>
          </cell>
          <cell r="AS513">
            <v>988.6841756211473</v>
          </cell>
          <cell r="AT513">
            <v>833.0877183138618</v>
          </cell>
          <cell r="AU513">
            <v>350.0306290174901</v>
          </cell>
          <cell r="AV513">
            <v>184.86981707701372</v>
          </cell>
          <cell r="AW513">
            <v>149.2653772581143</v>
          </cell>
          <cell r="AX513">
            <v>180.62310517566013</v>
          </cell>
          <cell r="AY513">
            <v>130.51771468997936</v>
          </cell>
          <cell r="AZ513">
            <v>113.12223309077342</v>
          </cell>
          <cell r="BA513">
            <v>609.0837970297943</v>
          </cell>
          <cell r="BB513">
            <v>375.8589611041059</v>
          </cell>
        </row>
        <row r="514">
          <cell r="E514" t="str">
            <v>STEAMBOAT SPRINGS RE-2</v>
          </cell>
          <cell r="G514">
            <v>269.931353961781</v>
          </cell>
          <cell r="H514">
            <v>321.39742089095205</v>
          </cell>
          <cell r="I514">
            <v>749.9472751488709</v>
          </cell>
          <cell r="J514">
            <v>884.345760560512</v>
          </cell>
          <cell r="K514">
            <v>604.7859677071594</v>
          </cell>
          <cell r="L514">
            <v>311.31992926162053</v>
          </cell>
          <cell r="M514">
            <v>296.53847640206834</v>
          </cell>
          <cell r="N514">
            <v>184.02415352793602</v>
          </cell>
          <cell r="O514">
            <v>188.6626323309447</v>
          </cell>
          <cell r="P514">
            <v>603.3297186289076</v>
          </cell>
          <cell r="Q514">
            <v>660.2502938323489</v>
          </cell>
          <cell r="R514">
            <v>597.8848255878332</v>
          </cell>
          <cell r="S514">
            <v>1192.9792868990921</v>
          </cell>
          <cell r="T514">
            <v>987.6481049919951</v>
          </cell>
          <cell r="U514">
            <v>906.6626872289138</v>
          </cell>
          <cell r="V514">
            <v>317.89950180945095</v>
          </cell>
          <cell r="W514">
            <v>16933.65188519443</v>
          </cell>
          <cell r="X514">
            <v>1349.4167334854487</v>
          </cell>
          <cell r="Y514">
            <v>1200.8431791412322</v>
          </cell>
          <cell r="Z514">
            <v>1840.1838990088763</v>
          </cell>
          <cell r="AA514">
            <v>610.5910048969878</v>
          </cell>
          <cell r="AB514">
            <v>1591.6130918550393</v>
          </cell>
          <cell r="AC514">
            <v>425.9545613803224</v>
          </cell>
          <cell r="AD514">
            <v>1281.9802408150322</v>
          </cell>
          <cell r="AE514">
            <v>965.8467879700676</v>
          </cell>
          <cell r="AF514">
            <v>1599.5364518518709</v>
          </cell>
          <cell r="AG514">
            <v>287.53565416420605</v>
          </cell>
          <cell r="AH514">
            <v>197.45226291216196</v>
          </cell>
          <cell r="AI514">
            <v>525.5647851211426</v>
          </cell>
          <cell r="AJ514">
            <v>465.6578322662333</v>
          </cell>
          <cell r="AK514">
            <v>469.9202993730645</v>
          </cell>
          <cell r="AL514">
            <v>2562.449196427457</v>
          </cell>
          <cell r="AM514">
            <v>3241.0180446796185</v>
          </cell>
          <cell r="AN514">
            <v>579.394968821289</v>
          </cell>
          <cell r="AO514">
            <v>478.5193319184861</v>
          </cell>
          <cell r="AP514">
            <v>1381.7431054928131</v>
          </cell>
          <cell r="AQ514">
            <v>3729.45750083619</v>
          </cell>
          <cell r="AR514">
            <v>332.2498575206685</v>
          </cell>
          <cell r="AS514">
            <v>963.2834542530576</v>
          </cell>
          <cell r="AT514">
            <v>789.5919796157547</v>
          </cell>
          <cell r="AU514">
            <v>358.81783781818535</v>
          </cell>
          <cell r="AV514">
            <v>159.39359031083498</v>
          </cell>
          <cell r="AW514">
            <v>135.94422238278628</v>
          </cell>
          <cell r="AX514">
            <v>189.65075591164188</v>
          </cell>
          <cell r="AY514">
            <v>178.8211049629722</v>
          </cell>
          <cell r="AZ514">
            <v>148.39171282008937</v>
          </cell>
          <cell r="BA514">
            <v>597.0425927551914</v>
          </cell>
          <cell r="BB514">
            <v>317.9101342217661</v>
          </cell>
        </row>
        <row r="515">
          <cell r="E515" t="str">
            <v>SOUTH ROUTT RE 3</v>
          </cell>
          <cell r="G515">
            <v>315.1008655505312</v>
          </cell>
          <cell r="H515">
            <v>335.8844917226584</v>
          </cell>
          <cell r="I515">
            <v>740.7228570321743</v>
          </cell>
          <cell r="J515">
            <v>794.319651505088</v>
          </cell>
          <cell r="K515">
            <v>618.8788933171177</v>
          </cell>
          <cell r="L515">
            <v>317.25112628507486</v>
          </cell>
          <cell r="M515">
            <v>285.53561869921316</v>
          </cell>
          <cell r="N515">
            <v>176.04895736667973</v>
          </cell>
          <cell r="O515">
            <v>187.3842166472764</v>
          </cell>
          <cell r="P515">
            <v>588.8230995850864</v>
          </cell>
          <cell r="Q515">
            <v>671.2171816152018</v>
          </cell>
          <cell r="R515">
            <v>602.2823689768321</v>
          </cell>
          <cell r="S515">
            <v>1209.1828435916052</v>
          </cell>
          <cell r="T515">
            <v>989.8521026132854</v>
          </cell>
          <cell r="U515">
            <v>945.452289099368</v>
          </cell>
          <cell r="V515">
            <v>328.02397468602777</v>
          </cell>
          <cell r="W515">
            <v>7770.533872349493</v>
          </cell>
          <cell r="X515">
            <v>975.7922570491705</v>
          </cell>
          <cell r="Y515">
            <v>555.3780522433794</v>
          </cell>
          <cell r="Z515">
            <v>1804.9650684058354</v>
          </cell>
          <cell r="AA515">
            <v>598.9050526501555</v>
          </cell>
          <cell r="AB515">
            <v>1561.1515972740817</v>
          </cell>
          <cell r="AC515">
            <v>864.4372510484909</v>
          </cell>
          <cell r="AD515">
            <v>1281.9802408150322</v>
          </cell>
          <cell r="AE515">
            <v>916.4628178549547</v>
          </cell>
          <cell r="AF515">
            <v>1613.6882255134558</v>
          </cell>
          <cell r="AG515">
            <v>284.99530869847337</v>
          </cell>
          <cell r="AH515">
            <v>224.78198844555976</v>
          </cell>
          <cell r="AI515">
            <v>571.4570794043043</v>
          </cell>
          <cell r="AJ515">
            <v>511.7669667908281</v>
          </cell>
          <cell r="AK515">
            <v>519.0326331293669</v>
          </cell>
          <cell r="AL515">
            <v>2454.202270348639</v>
          </cell>
          <cell r="AM515">
            <v>3225.4118452411694</v>
          </cell>
          <cell r="AN515">
            <v>537.5594114695831</v>
          </cell>
          <cell r="AO515">
            <v>479.22904707058393</v>
          </cell>
          <cell r="AP515">
            <v>1387.1549960204425</v>
          </cell>
          <cell r="AQ515">
            <v>3729.45750083619</v>
          </cell>
          <cell r="AR515">
            <v>329.6776231991362</v>
          </cell>
          <cell r="AS515">
            <v>973.2001339267364</v>
          </cell>
          <cell r="AT515">
            <v>774.1644292766091</v>
          </cell>
          <cell r="AU515">
            <v>345.5929483304081</v>
          </cell>
          <cell r="AV515">
            <v>157.4356022574035</v>
          </cell>
          <cell r="AW515">
            <v>136.7089920777775</v>
          </cell>
          <cell r="AX515">
            <v>176.43804527610482</v>
          </cell>
          <cell r="AY515">
            <v>169.70116994172685</v>
          </cell>
          <cell r="AZ515">
            <v>144.41007420293474</v>
          </cell>
          <cell r="BA515">
            <v>593.1722398916692</v>
          </cell>
          <cell r="BB515">
            <v>375.8589611041059</v>
          </cell>
        </row>
        <row r="516">
          <cell r="E516" t="str">
            <v>MOUNTAIN VALLEY RE 1</v>
          </cell>
          <cell r="G516">
            <v>364.238854742603</v>
          </cell>
          <cell r="H516">
            <v>361.8258728832373</v>
          </cell>
          <cell r="I516">
            <v>769.0624350385494</v>
          </cell>
          <cell r="J516">
            <v>548.5727603962514</v>
          </cell>
          <cell r="K516">
            <v>643.7949242098958</v>
          </cell>
          <cell r="L516">
            <v>265.0928135292013</v>
          </cell>
          <cell r="M516">
            <v>219.0512144371008</v>
          </cell>
          <cell r="N516">
            <v>156.83386486119667</v>
          </cell>
          <cell r="O516">
            <v>161.34306429638852</v>
          </cell>
          <cell r="P516">
            <v>556.2163052805905</v>
          </cell>
          <cell r="Q516">
            <v>620.4203033772118</v>
          </cell>
          <cell r="R516">
            <v>578.0441445327615</v>
          </cell>
          <cell r="S516">
            <v>976.5521250330675</v>
          </cell>
          <cell r="T516">
            <v>851.1318941564284</v>
          </cell>
          <cell r="U516">
            <v>760.9660992582119</v>
          </cell>
          <cell r="V516">
            <v>302.0393187219907</v>
          </cell>
          <cell r="W516">
            <v>3153.3842259028315</v>
          </cell>
          <cell r="X516">
            <v>596.4930599106539</v>
          </cell>
          <cell r="Y516">
            <v>275.0723384432137</v>
          </cell>
          <cell r="Z516">
            <v>1592.1016569960566</v>
          </cell>
          <cell r="AA516">
            <v>551.198380010773</v>
          </cell>
          <cell r="AB516">
            <v>1508.2402237486451</v>
          </cell>
          <cell r="AC516">
            <v>472.87675430090144</v>
          </cell>
          <cell r="AD516">
            <v>687.3542706412103</v>
          </cell>
          <cell r="AE516">
            <v>700.0527090213769</v>
          </cell>
          <cell r="AF516">
            <v>1617.3392659058295</v>
          </cell>
          <cell r="AG516">
            <v>269.388213625937</v>
          </cell>
          <cell r="AH516">
            <v>277.0469080414271</v>
          </cell>
          <cell r="AI516">
            <v>585.9340016295184</v>
          </cell>
          <cell r="AJ516">
            <v>588.6663140374902</v>
          </cell>
          <cell r="AK516">
            <v>567.4616925428797</v>
          </cell>
          <cell r="AL516">
            <v>2590.0511254978155</v>
          </cell>
          <cell r="AM516">
            <v>3189.0910376687284</v>
          </cell>
          <cell r="AN516">
            <v>414.2189739068347</v>
          </cell>
          <cell r="AO516">
            <v>392.90883309077185</v>
          </cell>
          <cell r="AP516">
            <v>1233.0355045850167</v>
          </cell>
          <cell r="AQ516">
            <v>2675.6008316821362</v>
          </cell>
          <cell r="AR516">
            <v>276.45053953635494</v>
          </cell>
          <cell r="AS516">
            <v>1002.1907675322898</v>
          </cell>
          <cell r="AT516">
            <v>720.4168345466825</v>
          </cell>
          <cell r="AU516">
            <v>301.741432796513</v>
          </cell>
          <cell r="AV516">
            <v>172.59099783759493</v>
          </cell>
          <cell r="AW516">
            <v>163.20100625897217</v>
          </cell>
          <cell r="AX516">
            <v>171.62944831085034</v>
          </cell>
          <cell r="AY516">
            <v>98.82444417991081</v>
          </cell>
          <cell r="AZ516">
            <v>108.94112027187403</v>
          </cell>
          <cell r="BA516">
            <v>593.8435878674105</v>
          </cell>
          <cell r="BB516">
            <v>375.8589611041059</v>
          </cell>
        </row>
        <row r="517">
          <cell r="E517" t="str">
            <v>MOFFAT 2</v>
          </cell>
          <cell r="G517">
            <v>345.68809387047037</v>
          </cell>
          <cell r="H517">
            <v>340.7970624545173</v>
          </cell>
          <cell r="I517">
            <v>741.0976640888346</v>
          </cell>
          <cell r="J517">
            <v>524.9775627047973</v>
          </cell>
          <cell r="K517">
            <v>605.9794521265643</v>
          </cell>
          <cell r="L517">
            <v>273.66607207662094</v>
          </cell>
          <cell r="M517">
            <v>221.4908977450858</v>
          </cell>
          <cell r="N517">
            <v>147.6693850618583</v>
          </cell>
          <cell r="O517">
            <v>161.4831646452837</v>
          </cell>
          <cell r="P517">
            <v>567.0726277462412</v>
          </cell>
          <cell r="Q517">
            <v>572.8425613540891</v>
          </cell>
          <cell r="R517">
            <v>568.809303415864</v>
          </cell>
          <cell r="S517">
            <v>936.3522764548613</v>
          </cell>
          <cell r="T517">
            <v>844.285073851928</v>
          </cell>
          <cell r="U517">
            <v>805.0904008642208</v>
          </cell>
          <cell r="V517">
            <v>311.3119610193211</v>
          </cell>
          <cell r="W517">
            <v>4632.135179088426</v>
          </cell>
          <cell r="X517">
            <v>1103.8219963002712</v>
          </cell>
          <cell r="Y517">
            <v>489.9352170518717</v>
          </cell>
          <cell r="Z517">
            <v>2235.567874247264</v>
          </cell>
          <cell r="AA517">
            <v>1136.2498853932414</v>
          </cell>
          <cell r="AB517">
            <v>1486.2755602959946</v>
          </cell>
          <cell r="AC517">
            <v>526.8757967076264</v>
          </cell>
          <cell r="AD517">
            <v>687.3542706412103</v>
          </cell>
          <cell r="AE517">
            <v>724.0974577802012</v>
          </cell>
          <cell r="AF517">
            <v>1655.0169998220651</v>
          </cell>
          <cell r="AG517">
            <v>267.7227036416385</v>
          </cell>
          <cell r="AH517">
            <v>209.76262126120218</v>
          </cell>
          <cell r="AI517">
            <v>464.5776448013865</v>
          </cell>
          <cell r="AJ517">
            <v>476.51429763881913</v>
          </cell>
          <cell r="AK517">
            <v>483.374220158874</v>
          </cell>
          <cell r="AL517">
            <v>2627.3567207316496</v>
          </cell>
          <cell r="AM517">
            <v>3143.227942801242</v>
          </cell>
          <cell r="AN517">
            <v>398.2947541325126</v>
          </cell>
          <cell r="AO517">
            <v>402.7555568377752</v>
          </cell>
          <cell r="AP517">
            <v>1245.653529822165</v>
          </cell>
          <cell r="AQ517">
            <v>2675.6008316821362</v>
          </cell>
          <cell r="AR517">
            <v>297.8012333998555</v>
          </cell>
          <cell r="AS517">
            <v>1021.0099603545108</v>
          </cell>
          <cell r="AT517">
            <v>717.0327267303528</v>
          </cell>
          <cell r="AU517">
            <v>312.6723100910278</v>
          </cell>
          <cell r="AV517">
            <v>172.19733050216618</v>
          </cell>
          <cell r="AW517">
            <v>160.74392353059108</v>
          </cell>
          <cell r="AX517">
            <v>168.20095128510724</v>
          </cell>
          <cell r="AY517">
            <v>101.50128503549975</v>
          </cell>
          <cell r="AZ517">
            <v>110.60684136249722</v>
          </cell>
          <cell r="BA517">
            <v>613.6965467828911</v>
          </cell>
          <cell r="BB517">
            <v>375.8589611041059</v>
          </cell>
        </row>
        <row r="518">
          <cell r="E518" t="str">
            <v>CENTER 26 JT</v>
          </cell>
          <cell r="G518">
            <v>278.7855516333429</v>
          </cell>
          <cell r="H518">
            <v>370.62338475508915</v>
          </cell>
          <cell r="I518">
            <v>602.4190531244977</v>
          </cell>
          <cell r="J518">
            <v>481.2779714012057</v>
          </cell>
          <cell r="K518">
            <v>572.1204626390662</v>
          </cell>
          <cell r="L518">
            <v>290.8908794629601</v>
          </cell>
          <cell r="M518">
            <v>233.77013404572094</v>
          </cell>
          <cell r="N518">
            <v>137.17570590230937</v>
          </cell>
          <cell r="O518">
            <v>151.9913660076366</v>
          </cell>
          <cell r="P518">
            <v>534.2010450889255</v>
          </cell>
          <cell r="Q518">
            <v>571.3148356927961</v>
          </cell>
          <cell r="R518">
            <v>595.0910921407044</v>
          </cell>
          <cell r="S518">
            <v>894.4896217647563</v>
          </cell>
          <cell r="T518">
            <v>891.6267129090203</v>
          </cell>
          <cell r="U518">
            <v>919.8936821438598</v>
          </cell>
          <cell r="V518">
            <v>309.83272739674396</v>
          </cell>
          <cell r="W518">
            <v>2015.0189427230416</v>
          </cell>
          <cell r="X518">
            <v>440.4370058522717</v>
          </cell>
          <cell r="Y518">
            <v>206.9079304495425</v>
          </cell>
          <cell r="Z518">
            <v>2246.580523874098</v>
          </cell>
          <cell r="AA518">
            <v>545.8469394281442</v>
          </cell>
          <cell r="AB518">
            <v>1784.4254186181608</v>
          </cell>
          <cell r="AC518">
            <v>312.1904785675854</v>
          </cell>
          <cell r="AD518">
            <v>687.3542706412103</v>
          </cell>
          <cell r="AE518">
            <v>706.3237617420721</v>
          </cell>
          <cell r="AF518">
            <v>1639.8999472715957</v>
          </cell>
          <cell r="AG518">
            <v>286.065962538522</v>
          </cell>
          <cell r="AH518">
            <v>254.4707988903537</v>
          </cell>
          <cell r="AI518">
            <v>514.7512784095524</v>
          </cell>
          <cell r="AJ518">
            <v>564.1494648244633</v>
          </cell>
          <cell r="AK518">
            <v>613.1670708966467</v>
          </cell>
          <cell r="AL518">
            <v>2589.690889719904</v>
          </cell>
          <cell r="AM518">
            <v>3114.934052113478</v>
          </cell>
          <cell r="AN518">
            <v>394.88432613249876</v>
          </cell>
          <cell r="AO518">
            <v>424.73605778132617</v>
          </cell>
          <cell r="AP518">
            <v>1233.0355045850167</v>
          </cell>
          <cell r="AQ518">
            <v>2675.6008316821362</v>
          </cell>
          <cell r="AR518">
            <v>285.99876835587753</v>
          </cell>
          <cell r="AS518">
            <v>1027.4871545908427</v>
          </cell>
          <cell r="AT518">
            <v>638.2029211264605</v>
          </cell>
          <cell r="AU518">
            <v>287.6862304269809</v>
          </cell>
          <cell r="AV518">
            <v>141.71342758947614</v>
          </cell>
          <cell r="AW518">
            <v>126.67159185727301</v>
          </cell>
          <cell r="AX518">
            <v>140.5719273168463</v>
          </cell>
          <cell r="AY518">
            <v>91.21879072812764</v>
          </cell>
          <cell r="AZ518">
            <v>99.13222889737713</v>
          </cell>
          <cell r="BA518">
            <v>614.2671700321957</v>
          </cell>
          <cell r="BB518">
            <v>375.8589611041059</v>
          </cell>
        </row>
        <row r="519">
          <cell r="E519" t="str">
            <v>SILVERTON 1</v>
          </cell>
          <cell r="G519">
            <v>387.35710870534916</v>
          </cell>
          <cell r="H519">
            <v>392.40411927542027</v>
          </cell>
          <cell r="I519">
            <v>732.1140640326972</v>
          </cell>
          <cell r="J519">
            <v>550.1119712809257</v>
          </cell>
          <cell r="K519">
            <v>597.3307773612884</v>
          </cell>
          <cell r="L519">
            <v>333.4600463949731</v>
          </cell>
          <cell r="M519">
            <v>282.4889092764293</v>
          </cell>
          <cell r="N519">
            <v>172.2945521562637</v>
          </cell>
          <cell r="O519">
            <v>186.56112709751727</v>
          </cell>
          <cell r="P519">
            <v>584.3406110409071</v>
          </cell>
          <cell r="Q519">
            <v>670.0168257384662</v>
          </cell>
          <cell r="R519">
            <v>592.0461166925987</v>
          </cell>
          <cell r="S519">
            <v>1102.9325956310586</v>
          </cell>
          <cell r="T519">
            <v>951.5857072186976</v>
          </cell>
          <cell r="U519">
            <v>1000.7453057886256</v>
          </cell>
          <cell r="V519">
            <v>338.4516350174254</v>
          </cell>
          <cell r="W519">
            <v>8612.399688260077</v>
          </cell>
          <cell r="X519">
            <v>1065.1307649086316</v>
          </cell>
          <cell r="Y519">
            <v>672.3048704847052</v>
          </cell>
          <cell r="Z519">
            <v>2379.901496664588</v>
          </cell>
          <cell r="AA519">
            <v>1599.6130165005288</v>
          </cell>
          <cell r="AB519">
            <v>1566.8899603681953</v>
          </cell>
          <cell r="AC519">
            <v>713.299430926958</v>
          </cell>
          <cell r="AD519">
            <v>466.3793112589798</v>
          </cell>
          <cell r="AE519">
            <v>794.8531887699369</v>
          </cell>
          <cell r="AF519">
            <v>1629.4514305364776</v>
          </cell>
          <cell r="AG519">
            <v>307.46114114099635</v>
          </cell>
          <cell r="AH519">
            <v>281.7020909076584</v>
          </cell>
          <cell r="AI519">
            <v>512.9073566381368</v>
          </cell>
          <cell r="AJ519">
            <v>595.2399602642032</v>
          </cell>
          <cell r="AK519">
            <v>680.5824759154027</v>
          </cell>
          <cell r="AL519">
            <v>2601.683741581514</v>
          </cell>
          <cell r="AM519">
            <v>3154.7588418924015</v>
          </cell>
          <cell r="AN519">
            <v>449.63677628235575</v>
          </cell>
          <cell r="AO519">
            <v>471.7651531021818</v>
          </cell>
          <cell r="AP519">
            <v>1370.118658167931</v>
          </cell>
          <cell r="AQ519">
            <v>3294.029531653104</v>
          </cell>
          <cell r="AR519">
            <v>305.36682688132606</v>
          </cell>
          <cell r="AS519">
            <v>1004.8484012921728</v>
          </cell>
          <cell r="AT519">
            <v>709.7382325659648</v>
          </cell>
          <cell r="AU519">
            <v>320.9783456570496</v>
          </cell>
          <cell r="AV519">
            <v>159.26173553274663</v>
          </cell>
          <cell r="AW519">
            <v>148.97852201523744</v>
          </cell>
          <cell r="AX519">
            <v>164.40874134418357</v>
          </cell>
          <cell r="AY519">
            <v>155.40834079666504</v>
          </cell>
          <cell r="AZ519">
            <v>148.0733778949578</v>
          </cell>
          <cell r="BA519">
            <v>597.0393345597531</v>
          </cell>
          <cell r="BB519">
            <v>375.8589611041059</v>
          </cell>
        </row>
        <row r="520">
          <cell r="E520" t="str">
            <v>TELLURIDE R-1</v>
          </cell>
          <cell r="G520">
            <v>438.16110972145685</v>
          </cell>
          <cell r="H520">
            <v>372.252553620244</v>
          </cell>
          <cell r="I520">
            <v>784.4919922044012</v>
          </cell>
          <cell r="J520">
            <v>706.6436349135915</v>
          </cell>
          <cell r="K520">
            <v>586.3932283670168</v>
          </cell>
          <cell r="L520">
            <v>377.69500434852216</v>
          </cell>
          <cell r="M520">
            <v>314.26912313781656</v>
          </cell>
          <cell r="N520">
            <v>161.78921335320533</v>
          </cell>
          <cell r="O520">
            <v>158.8913081907232</v>
          </cell>
          <cell r="P520">
            <v>594.2890877254571</v>
          </cell>
          <cell r="Q520">
            <v>611.3085110402147</v>
          </cell>
          <cell r="R520">
            <v>666.8486530882486</v>
          </cell>
          <cell r="S520">
            <v>1031.7678350488368</v>
          </cell>
          <cell r="T520">
            <v>1140.8451146765685</v>
          </cell>
          <cell r="U520">
            <v>1162.9429241975458</v>
          </cell>
          <cell r="V520">
            <v>340.62862034876645</v>
          </cell>
          <cell r="W520">
            <v>26897.4254991851</v>
          </cell>
          <cell r="X520">
            <v>2364.975669048733</v>
          </cell>
          <cell r="Y520">
            <v>2008.2308398726016</v>
          </cell>
          <cell r="Z520">
            <v>2391.343330783168</v>
          </cell>
          <cell r="AA520">
            <v>1102.3066881365057</v>
          </cell>
          <cell r="AB520">
            <v>1553.7950771647993</v>
          </cell>
          <cell r="AC520">
            <v>445.33323621343766</v>
          </cell>
          <cell r="AD520">
            <v>1165.282021988508</v>
          </cell>
          <cell r="AE520">
            <v>783.489110901523</v>
          </cell>
          <cell r="AF520">
            <v>1620.7624042792554</v>
          </cell>
          <cell r="AG520">
            <v>252.27860825431776</v>
          </cell>
          <cell r="AH520">
            <v>247.17692030617317</v>
          </cell>
          <cell r="AI520">
            <v>511.681896707697</v>
          </cell>
          <cell r="AJ520">
            <v>647.2597694834062</v>
          </cell>
          <cell r="AK520">
            <v>610.9308613380152</v>
          </cell>
          <cell r="AL520">
            <v>2652.3275834991896</v>
          </cell>
          <cell r="AM520">
            <v>3295.1441248590527</v>
          </cell>
          <cell r="AN520">
            <v>522.6258090744006</v>
          </cell>
          <cell r="AO520">
            <v>447.033556996547</v>
          </cell>
          <cell r="AP520">
            <v>1277.435651385227</v>
          </cell>
          <cell r="AQ520">
            <v>3339.982356058218</v>
          </cell>
          <cell r="AR520">
            <v>288.1183175103186</v>
          </cell>
          <cell r="AS520">
            <v>976.2137457136017</v>
          </cell>
          <cell r="AT520">
            <v>692.0500484392212</v>
          </cell>
          <cell r="AU520">
            <v>317.6133215116668</v>
          </cell>
          <cell r="AV520">
            <v>152.99863357359456</v>
          </cell>
          <cell r="AW520">
            <v>156.70348338041634</v>
          </cell>
          <cell r="AX520">
            <v>180.67670375967882</v>
          </cell>
          <cell r="AY520">
            <v>242.83355755318004</v>
          </cell>
          <cell r="AZ520">
            <v>215.22820516969963</v>
          </cell>
          <cell r="BA520">
            <v>611.2635297779781</v>
          </cell>
          <cell r="BB520">
            <v>197.00027704870894</v>
          </cell>
        </row>
        <row r="521">
          <cell r="E521" t="str">
            <v>NORWOOD R-2J</v>
          </cell>
          <cell r="G521">
            <v>337.28315781438073</v>
          </cell>
          <cell r="H521">
            <v>368.96915175354485</v>
          </cell>
          <cell r="I521">
            <v>695.2462674907167</v>
          </cell>
          <cell r="J521">
            <v>588.1035954500078</v>
          </cell>
          <cell r="K521">
            <v>550.0982227358022</v>
          </cell>
          <cell r="L521">
            <v>348.4465060496555</v>
          </cell>
          <cell r="M521">
            <v>269.70754944125093</v>
          </cell>
          <cell r="N521">
            <v>144.84775133229098</v>
          </cell>
          <cell r="O521">
            <v>175.17797374978554</v>
          </cell>
          <cell r="P521">
            <v>571.7537075550351</v>
          </cell>
          <cell r="Q521">
            <v>695.4971073036073</v>
          </cell>
          <cell r="R521">
            <v>602.9290665340377</v>
          </cell>
          <cell r="S521">
            <v>1035.9853651378387</v>
          </cell>
          <cell r="T521">
            <v>1063.67135968748</v>
          </cell>
          <cell r="U521">
            <v>712.6695356823192</v>
          </cell>
          <cell r="V521">
            <v>330.0468811468852</v>
          </cell>
          <cell r="W521">
            <v>7804.786518387812</v>
          </cell>
          <cell r="X521">
            <v>735.6124478884336</v>
          </cell>
          <cell r="Y521">
            <v>584.7510826065438</v>
          </cell>
          <cell r="Z521">
            <v>2288.3668237159504</v>
          </cell>
          <cell r="AA521">
            <v>1054.8389360157948</v>
          </cell>
          <cell r="AB521">
            <v>1477.470710567656</v>
          </cell>
          <cell r="AC521">
            <v>535.6209191110535</v>
          </cell>
          <cell r="AD521">
            <v>1165.282021988508</v>
          </cell>
          <cell r="AE521">
            <v>777.6480922606794</v>
          </cell>
          <cell r="AF521">
            <v>1689.0469154649124</v>
          </cell>
          <cell r="AG521">
            <v>249.69587646361146</v>
          </cell>
          <cell r="AH521">
            <v>253.87663354430765</v>
          </cell>
          <cell r="AI521">
            <v>525.6152739152402</v>
          </cell>
          <cell r="AJ521">
            <v>662.2951282765702</v>
          </cell>
          <cell r="AK521">
            <v>605.6641523543402</v>
          </cell>
          <cell r="AL521">
            <v>2440.309273626485</v>
          </cell>
          <cell r="AM521">
            <v>3165.6841306990427</v>
          </cell>
          <cell r="AN521">
            <v>552.9033919561803</v>
          </cell>
          <cell r="AO521">
            <v>463.26974167841547</v>
          </cell>
          <cell r="AP521">
            <v>1323.4173603682189</v>
          </cell>
          <cell r="AQ521">
            <v>3339.982356058218</v>
          </cell>
          <cell r="AR521">
            <v>291.73292979948286</v>
          </cell>
          <cell r="AS521">
            <v>990.1591655151966</v>
          </cell>
          <cell r="AT521">
            <v>682.3953879044</v>
          </cell>
          <cell r="AU521">
            <v>315.092659878183</v>
          </cell>
          <cell r="AV521">
            <v>146.77951770603246</v>
          </cell>
          <cell r="AW521">
            <v>150.71010568782341</v>
          </cell>
          <cell r="AX521">
            <v>172.16680718999817</v>
          </cell>
          <cell r="AY521">
            <v>103.8919714103849</v>
          </cell>
          <cell r="AZ521">
            <v>104.4779835390071</v>
          </cell>
          <cell r="BA521">
            <v>611.2142868681686</v>
          </cell>
          <cell r="BB521">
            <v>375.8589611041059</v>
          </cell>
        </row>
        <row r="522">
          <cell r="E522" t="str">
            <v>JULESBURG RE-1</v>
          </cell>
          <cell r="G522">
            <v>464.17390411121676</v>
          </cell>
          <cell r="H522">
            <v>407.89087462739195</v>
          </cell>
          <cell r="I522">
            <v>632.4927571633136</v>
          </cell>
          <cell r="J522">
            <v>592.738115700987</v>
          </cell>
          <cell r="K522">
            <v>712.3950734606517</v>
          </cell>
          <cell r="L522">
            <v>399.27209721121534</v>
          </cell>
          <cell r="M522">
            <v>338.18766378093864</v>
          </cell>
          <cell r="N522">
            <v>231.6918586337943</v>
          </cell>
          <cell r="O522">
            <v>180.08128466751094</v>
          </cell>
          <cell r="P522">
            <v>524.752687949255</v>
          </cell>
          <cell r="Q522">
            <v>1036.1692683038489</v>
          </cell>
          <cell r="R522">
            <v>791.5821912610388</v>
          </cell>
          <cell r="S522">
            <v>911.3379600649267</v>
          </cell>
          <cell r="T522">
            <v>865.044627624781</v>
          </cell>
          <cell r="U522">
            <v>735.3323793883028</v>
          </cell>
          <cell r="V522">
            <v>306.9101991437115</v>
          </cell>
          <cell r="W522">
            <v>2458.697748438155</v>
          </cell>
          <cell r="X522">
            <v>648.6570365400169</v>
          </cell>
          <cell r="Y522">
            <v>564.9429321569371</v>
          </cell>
          <cell r="Z522">
            <v>2027.4252597754344</v>
          </cell>
          <cell r="AA522">
            <v>614.9430251581487</v>
          </cell>
          <cell r="AB522">
            <v>1531.491798545209</v>
          </cell>
          <cell r="AC522">
            <v>398.700008528211</v>
          </cell>
          <cell r="AD522">
            <v>534.5595248573161</v>
          </cell>
          <cell r="AE522">
            <v>674.9875632948432</v>
          </cell>
          <cell r="AF522">
            <v>1565.2640344274212</v>
          </cell>
          <cell r="AG522">
            <v>290.9026839625868</v>
          </cell>
          <cell r="AH522">
            <v>306.74985020318763</v>
          </cell>
          <cell r="AI522">
            <v>596.9110913709839</v>
          </cell>
          <cell r="AJ522">
            <v>552.0208092468175</v>
          </cell>
          <cell r="AK522">
            <v>556.2724458080178</v>
          </cell>
          <cell r="AL522">
            <v>2568.580155335051</v>
          </cell>
          <cell r="AM522">
            <v>3101.784005376474</v>
          </cell>
          <cell r="AN522">
            <v>407.19166900455247</v>
          </cell>
          <cell r="AO522">
            <v>410.68750249127817</v>
          </cell>
          <cell r="AP522">
            <v>1472.8859428581932</v>
          </cell>
          <cell r="AQ522">
            <v>3111.0288008652215</v>
          </cell>
          <cell r="AR522">
            <v>198.92705743771543</v>
          </cell>
          <cell r="AS522">
            <v>1020.5656914068652</v>
          </cell>
          <cell r="AT522">
            <v>679.5489848459064</v>
          </cell>
          <cell r="AU522">
            <v>290.10643548794263</v>
          </cell>
          <cell r="AV522">
            <v>146.26917888549139</v>
          </cell>
          <cell r="AW522">
            <v>146.17468923757397</v>
          </cell>
          <cell r="AX522">
            <v>131.88951256601072</v>
          </cell>
          <cell r="AY522">
            <v>78.84975025268892</v>
          </cell>
          <cell r="AZ522">
            <v>76.00982931084357</v>
          </cell>
          <cell r="BA522">
            <v>571.0521487551814</v>
          </cell>
          <cell r="BB522">
            <v>375.8589611041059</v>
          </cell>
        </row>
        <row r="523">
          <cell r="E523" t="str">
            <v>PLATTE VALLEY RE-3</v>
          </cell>
          <cell r="G523">
            <v>437.5104549680162</v>
          </cell>
          <cell r="H523">
            <v>342.55236931040366</v>
          </cell>
          <cell r="I523">
            <v>645.0920263889533</v>
          </cell>
          <cell r="J523">
            <v>532.9224134263038</v>
          </cell>
          <cell r="K523">
            <v>647.9355587747053</v>
          </cell>
          <cell r="L523">
            <v>332.21572840926814</v>
          </cell>
          <cell r="M523">
            <v>288.12785087137655</v>
          </cell>
          <cell r="N523">
            <v>166.76952869055708</v>
          </cell>
          <cell r="O523">
            <v>167.62645073209552</v>
          </cell>
          <cell r="P523">
            <v>557.0986590153017</v>
          </cell>
          <cell r="Q523">
            <v>779.7017162195019</v>
          </cell>
          <cell r="R523">
            <v>730.7443399501326</v>
          </cell>
          <cell r="S523">
            <v>894.7223458349839</v>
          </cell>
          <cell r="T523">
            <v>832.286793310286</v>
          </cell>
          <cell r="U523">
            <v>749.8387460144081</v>
          </cell>
          <cell r="V523">
            <v>317.8299178034264</v>
          </cell>
          <cell r="W523">
            <v>1745.2793551712718</v>
          </cell>
          <cell r="X523">
            <v>454.1000606886462</v>
          </cell>
          <cell r="Y523">
            <v>385.6761646121638</v>
          </cell>
          <cell r="Z523">
            <v>2017.5833895823496</v>
          </cell>
          <cell r="AA523">
            <v>611.957864841847</v>
          </cell>
          <cell r="AB523">
            <v>1524.057372338679</v>
          </cell>
          <cell r="AC523">
            <v>384.7918686958316</v>
          </cell>
          <cell r="AD523">
            <v>534.5595248573161</v>
          </cell>
          <cell r="AE523">
            <v>688.7163619432722</v>
          </cell>
          <cell r="AF523">
            <v>1506.8423819555067</v>
          </cell>
          <cell r="AG523">
            <v>283.27483369689304</v>
          </cell>
          <cell r="AH523">
            <v>295.11736835382413</v>
          </cell>
          <cell r="AI523">
            <v>572.6560199681473</v>
          </cell>
          <cell r="AJ523">
            <v>537.0747705255226</v>
          </cell>
          <cell r="AK523">
            <v>542.9530393711531</v>
          </cell>
          <cell r="AL523">
            <v>2545.532372063589</v>
          </cell>
          <cell r="AM523">
            <v>3147.9801998737425</v>
          </cell>
          <cell r="AN523">
            <v>342.06137700364576</v>
          </cell>
          <cell r="AO523">
            <v>399.0912720891654</v>
          </cell>
          <cell r="AP523">
            <v>1472.8859428581932</v>
          </cell>
          <cell r="AQ523">
            <v>3111.0288008652215</v>
          </cell>
          <cell r="AR523">
            <v>256.2891208807163</v>
          </cell>
          <cell r="AS523">
            <v>1043.9383220891618</v>
          </cell>
          <cell r="AT523">
            <v>609.0009268239212</v>
          </cell>
          <cell r="AU523">
            <v>273.48654739468356</v>
          </cell>
          <cell r="AV523">
            <v>132.94728910587017</v>
          </cell>
          <cell r="AW523">
            <v>132.0741928780159</v>
          </cell>
          <cell r="AX523">
            <v>125.27617657575325</v>
          </cell>
          <cell r="AY523">
            <v>89.02465122434458</v>
          </cell>
          <cell r="AZ523">
            <v>89.34770375457671</v>
          </cell>
          <cell r="BA523">
            <v>587.8159866436121</v>
          </cell>
          <cell r="BB523">
            <v>375.8589611041059</v>
          </cell>
        </row>
        <row r="524">
          <cell r="E524" t="str">
            <v>SUMMIT RE-1</v>
          </cell>
          <cell r="G524">
            <v>327.49299844392226</v>
          </cell>
          <cell r="H524">
            <v>312.87561451935755</v>
          </cell>
          <cell r="I524">
            <v>724.1480560820825</v>
          </cell>
          <cell r="J524">
            <v>480.31340594704045</v>
          </cell>
          <cell r="K524">
            <v>523.4164888663687</v>
          </cell>
          <cell r="L524">
            <v>295.7901538490639</v>
          </cell>
          <cell r="M524">
            <v>237.73049424232644</v>
          </cell>
          <cell r="N524">
            <v>124.35009804064104</v>
          </cell>
          <cell r="O524">
            <v>149.95991094865678</v>
          </cell>
          <cell r="P524">
            <v>623.1793883635754</v>
          </cell>
          <cell r="Q524">
            <v>570.3872879698683</v>
          </cell>
          <cell r="R524">
            <v>682.0589796337297</v>
          </cell>
          <cell r="S524">
            <v>921.312176338627</v>
          </cell>
          <cell r="T524">
            <v>982.9784273296832</v>
          </cell>
          <cell r="U524">
            <v>1042.344694973652</v>
          </cell>
          <cell r="V524">
            <v>343.600851463245</v>
          </cell>
          <cell r="W524">
            <v>18028.66616323197</v>
          </cell>
          <cell r="X524">
            <v>1859.8366711924507</v>
          </cell>
          <cell r="Y524">
            <v>1451.5594392561277</v>
          </cell>
          <cell r="Z524">
            <v>1624.9484144826258</v>
          </cell>
          <cell r="AA524">
            <v>872.566596520387</v>
          </cell>
          <cell r="AB524">
            <v>1601.1323089115886</v>
          </cell>
          <cell r="AC524">
            <v>476.3703072750752</v>
          </cell>
          <cell r="AD524">
            <v>1169.5808110388307</v>
          </cell>
          <cell r="AE524">
            <v>754.4216965001766</v>
          </cell>
          <cell r="AF524">
            <v>1613.0069749479428</v>
          </cell>
          <cell r="AG524">
            <v>270.3836739966255</v>
          </cell>
          <cell r="AH524">
            <v>217.179989952383</v>
          </cell>
          <cell r="AI524">
            <v>478.52605861999973</v>
          </cell>
          <cell r="AJ524">
            <v>473.04092964887457</v>
          </cell>
          <cell r="AK524">
            <v>609.4756475841093</v>
          </cell>
          <cell r="AL524">
            <v>2505.1252263574765</v>
          </cell>
          <cell r="AM524">
            <v>3278.270065791188</v>
          </cell>
          <cell r="AN524">
            <v>522.9961179767329</v>
          </cell>
          <cell r="AO524">
            <v>479.9719444721931</v>
          </cell>
          <cell r="AP524">
            <v>1395.2302482198866</v>
          </cell>
          <cell r="AQ524">
            <v>3787.94102582249</v>
          </cell>
          <cell r="AR524">
            <v>339.4682558827304</v>
          </cell>
          <cell r="AS524">
            <v>998.9378631327239</v>
          </cell>
          <cell r="AT524">
            <v>659.3038286870993</v>
          </cell>
          <cell r="AU524">
            <v>298.26783857059905</v>
          </cell>
          <cell r="AV524">
            <v>131.47805015003877</v>
          </cell>
          <cell r="AW524">
            <v>141.77191310648473</v>
          </cell>
          <cell r="AX524">
            <v>140.42622864549284</v>
          </cell>
          <cell r="AY524">
            <v>159.2811765099853</v>
          </cell>
          <cell r="AZ524">
            <v>139.59563826932</v>
          </cell>
          <cell r="BA524">
            <v>600.3626939067626</v>
          </cell>
          <cell r="BB524">
            <v>298.24942399285203</v>
          </cell>
        </row>
        <row r="525">
          <cell r="E525" t="str">
            <v>CRIPPLE CREEK-VICTOR RE-1</v>
          </cell>
          <cell r="G525">
            <v>326.87526372265046</v>
          </cell>
          <cell r="H525">
            <v>352.2764369197794</v>
          </cell>
          <cell r="I525">
            <v>693.351409593156</v>
          </cell>
          <cell r="J525">
            <v>451.6979641401378</v>
          </cell>
          <cell r="K525">
            <v>545.6512670908967</v>
          </cell>
          <cell r="L525">
            <v>304.5284822881995</v>
          </cell>
          <cell r="M525">
            <v>239.64826761441097</v>
          </cell>
          <cell r="N525">
            <v>156.53071412992088</v>
          </cell>
          <cell r="O525">
            <v>185.948188071101</v>
          </cell>
          <cell r="P525">
            <v>551.5919658331152</v>
          </cell>
          <cell r="Q525">
            <v>543.4884040049606</v>
          </cell>
          <cell r="R525">
            <v>606.3694975383722</v>
          </cell>
          <cell r="S525">
            <v>926.7658790399212</v>
          </cell>
          <cell r="T525">
            <v>817.8179839114925</v>
          </cell>
          <cell r="U525">
            <v>829.8730913468623</v>
          </cell>
          <cell r="V525">
            <v>327.5816192191572</v>
          </cell>
          <cell r="W525">
            <v>5195.163048343311</v>
          </cell>
          <cell r="X525">
            <v>669.756041828584</v>
          </cell>
          <cell r="Y525">
            <v>586.1553141230906</v>
          </cell>
          <cell r="Z525">
            <v>1688.8811531931362</v>
          </cell>
          <cell r="AA525">
            <v>925.8526016616148</v>
          </cell>
          <cell r="AB525">
            <v>1521.083601856067</v>
          </cell>
          <cell r="AC525">
            <v>483.61478346488497</v>
          </cell>
          <cell r="AD525">
            <v>641.2604487117815</v>
          </cell>
          <cell r="AE525">
            <v>749.8481273434105</v>
          </cell>
          <cell r="AF525">
            <v>1653.804911935044</v>
          </cell>
          <cell r="AG525">
            <v>206.79839317225657</v>
          </cell>
          <cell r="AH525">
            <v>222.83009308357728</v>
          </cell>
          <cell r="AI525">
            <v>489.34784969637957</v>
          </cell>
          <cell r="AJ525">
            <v>442.74754995005196</v>
          </cell>
          <cell r="AK525">
            <v>438.2974410688385</v>
          </cell>
          <cell r="AL525">
            <v>2647.374384348401</v>
          </cell>
          <cell r="AM525">
            <v>3064.80860818404</v>
          </cell>
          <cell r="AN525">
            <v>350.64402236640825</v>
          </cell>
          <cell r="AO525">
            <v>410.289868571872</v>
          </cell>
          <cell r="AP525">
            <v>1387.7533038773097</v>
          </cell>
          <cell r="AQ525">
            <v>2702.7555285332423</v>
          </cell>
          <cell r="AR525">
            <v>293.24072840437714</v>
          </cell>
          <cell r="AS525">
            <v>921.0723123083168</v>
          </cell>
          <cell r="AT525">
            <v>627.353869597643</v>
          </cell>
          <cell r="AU525">
            <v>289.00185826049653</v>
          </cell>
          <cell r="AV525">
            <v>142.849127554817</v>
          </cell>
          <cell r="AW525">
            <v>136.45593851201986</v>
          </cell>
          <cell r="AX525">
            <v>128.52702584191408</v>
          </cell>
          <cell r="AY525">
            <v>113.44199085784287</v>
          </cell>
          <cell r="AZ525">
            <v>119.98837069376577</v>
          </cell>
          <cell r="BA525">
            <v>613.750833788577</v>
          </cell>
          <cell r="BB525">
            <v>375.8589611041059</v>
          </cell>
        </row>
        <row r="526">
          <cell r="E526" t="str">
            <v>WOODLAND PARK RE-2</v>
          </cell>
          <cell r="G526">
            <v>341.1767584817906</v>
          </cell>
          <cell r="H526">
            <v>337.26301922394526</v>
          </cell>
          <cell r="I526">
            <v>679.337790196908</v>
          </cell>
          <cell r="J526">
            <v>450.69320845871573</v>
          </cell>
          <cell r="K526">
            <v>508.5061081746265</v>
          </cell>
          <cell r="L526">
            <v>302.80798238826605</v>
          </cell>
          <cell r="M526">
            <v>240.37232622202254</v>
          </cell>
          <cell r="N526">
            <v>147.68104470536892</v>
          </cell>
          <cell r="O526">
            <v>177.4020667884962</v>
          </cell>
          <cell r="P526">
            <v>539.4495285109077</v>
          </cell>
          <cell r="Q526">
            <v>500.43927733495616</v>
          </cell>
          <cell r="R526">
            <v>588.3913054480506</v>
          </cell>
          <cell r="S526">
            <v>939.9517202377168</v>
          </cell>
          <cell r="T526">
            <v>828.7147072888421</v>
          </cell>
          <cell r="U526">
            <v>834.3197494596463</v>
          </cell>
          <cell r="V526">
            <v>326.69193799927143</v>
          </cell>
          <cell r="W526">
            <v>7012.694078751663</v>
          </cell>
          <cell r="X526">
            <v>1201.9709500466454</v>
          </cell>
          <cell r="Y526">
            <v>836.1913784299081</v>
          </cell>
          <cell r="Z526">
            <v>2394.1530775132064</v>
          </cell>
          <cell r="AA526">
            <v>748.6286427709905</v>
          </cell>
          <cell r="AB526">
            <v>1509.1885199256187</v>
          </cell>
          <cell r="AC526">
            <v>450.90189336574196</v>
          </cell>
          <cell r="AD526">
            <v>641.2604487117815</v>
          </cell>
          <cell r="AE526">
            <v>738.8148077145668</v>
          </cell>
          <cell r="AF526">
            <v>1588.4881609450201</v>
          </cell>
          <cell r="AG526">
            <v>200.7648137813054</v>
          </cell>
          <cell r="AH526">
            <v>226.63259875363482</v>
          </cell>
          <cell r="AI526">
            <v>505.44479030318274</v>
          </cell>
          <cell r="AJ526">
            <v>469.05213993286276</v>
          </cell>
          <cell r="AK526">
            <v>453.48102763396406</v>
          </cell>
          <cell r="AL526">
            <v>2604.3041077167845</v>
          </cell>
          <cell r="AM526">
            <v>3017.6903339562878</v>
          </cell>
          <cell r="AN526">
            <v>355.23652498798424</v>
          </cell>
          <cell r="AO526">
            <v>424.4976030823459</v>
          </cell>
          <cell r="AP526">
            <v>1497.169724519932</v>
          </cell>
          <cell r="AQ526">
            <v>2702.7555285332423</v>
          </cell>
          <cell r="AR526">
            <v>285.8501439508134</v>
          </cell>
          <cell r="AS526">
            <v>923.8323991252116</v>
          </cell>
          <cell r="AT526">
            <v>618.8936000568211</v>
          </cell>
          <cell r="AU526">
            <v>280.13868105641757</v>
          </cell>
          <cell r="AV526">
            <v>135.90830720030326</v>
          </cell>
          <cell r="AW526">
            <v>135.13432140827044</v>
          </cell>
          <cell r="AX526">
            <v>126.6636132150962</v>
          </cell>
          <cell r="AY526">
            <v>114.05545272177447</v>
          </cell>
          <cell r="AZ526">
            <v>112.69035755930484</v>
          </cell>
          <cell r="BA526">
            <v>610.4786829697159</v>
          </cell>
          <cell r="BB526">
            <v>375.8589611041059</v>
          </cell>
        </row>
        <row r="527">
          <cell r="E527" t="str">
            <v>AKRON R-1</v>
          </cell>
          <cell r="G527">
            <v>412.35798277101827</v>
          </cell>
          <cell r="H527">
            <v>371.19985989198847</v>
          </cell>
          <cell r="I527">
            <v>604.3657550820507</v>
          </cell>
          <cell r="J527">
            <v>483.1849566741075</v>
          </cell>
          <cell r="K527">
            <v>528.6932448330688</v>
          </cell>
          <cell r="L527">
            <v>306.61119269338195</v>
          </cell>
          <cell r="M527">
            <v>296.9854674962474</v>
          </cell>
          <cell r="N527">
            <v>145.48903172537447</v>
          </cell>
          <cell r="O527">
            <v>175.23051138062124</v>
          </cell>
          <cell r="P527">
            <v>541.6434891485652</v>
          </cell>
          <cell r="Q527">
            <v>503.2764821345002</v>
          </cell>
          <cell r="R527">
            <v>711.2484306519458</v>
          </cell>
          <cell r="S527">
            <v>752.5753276628993</v>
          </cell>
          <cell r="T527">
            <v>795.0549751034599</v>
          </cell>
          <cell r="U527">
            <v>807.9956831527708</v>
          </cell>
          <cell r="V527">
            <v>329.15384162555034</v>
          </cell>
          <cell r="W527">
            <v>2723.085360046437</v>
          </cell>
          <cell r="X527">
            <v>920.1281764843818</v>
          </cell>
          <cell r="Y527">
            <v>623.6859584244266</v>
          </cell>
          <cell r="Z527">
            <v>1991.6341935153825</v>
          </cell>
          <cell r="AA527">
            <v>605.9875442092437</v>
          </cell>
          <cell r="AB527">
            <v>1536.3651012841551</v>
          </cell>
          <cell r="AC527">
            <v>449.5434866986182</v>
          </cell>
          <cell r="AD527">
            <v>536.4102364099311</v>
          </cell>
          <cell r="AE527">
            <v>697.6179456322933</v>
          </cell>
          <cell r="AF527">
            <v>1634.5562719742277</v>
          </cell>
          <cell r="AG527">
            <v>235.9517209376016</v>
          </cell>
          <cell r="AH527">
            <v>278.6898572002555</v>
          </cell>
          <cell r="AI527">
            <v>583.078926621703</v>
          </cell>
          <cell r="AJ527">
            <v>519.3924758159085</v>
          </cell>
          <cell r="AK527">
            <v>439.43481009769954</v>
          </cell>
          <cell r="AL527">
            <v>2505.0115726409654</v>
          </cell>
          <cell r="AM527">
            <v>3131.8438045902653</v>
          </cell>
          <cell r="AN527">
            <v>460.39720725621584</v>
          </cell>
          <cell r="AO527">
            <v>375.3566728156855</v>
          </cell>
          <cell r="AP527">
            <v>1472.8859428581932</v>
          </cell>
          <cell r="AQ527">
            <v>3123.5615781286383</v>
          </cell>
          <cell r="AR527">
            <v>283.98640892387635</v>
          </cell>
          <cell r="AS527">
            <v>1057.2478866242018</v>
          </cell>
          <cell r="AT527">
            <v>724.0000075286775</v>
          </cell>
          <cell r="AU527">
            <v>255.9053180035237</v>
          </cell>
          <cell r="AV527">
            <v>145.47349302417615</v>
          </cell>
          <cell r="AW527">
            <v>133.37259029314043</v>
          </cell>
          <cell r="AX527">
            <v>131.9102382384914</v>
          </cell>
          <cell r="AY527">
            <v>96.46744838129715</v>
          </cell>
          <cell r="AZ527">
            <v>98.76453905399482</v>
          </cell>
          <cell r="BA527">
            <v>496.3518840766066</v>
          </cell>
          <cell r="BB527">
            <v>375.8589611041059</v>
          </cell>
        </row>
        <row r="528">
          <cell r="E528" t="str">
            <v>ARICKAREE R-2</v>
          </cell>
          <cell r="G528">
            <v>385.8044639275376</v>
          </cell>
          <cell r="H528">
            <v>373.8378602467264</v>
          </cell>
          <cell r="I528">
            <v>622.842528283119</v>
          </cell>
          <cell r="J528">
            <v>580.4344872533371</v>
          </cell>
          <cell r="K528">
            <v>628.3916823980582</v>
          </cell>
          <cell r="L528">
            <v>334.87247051190906</v>
          </cell>
          <cell r="M528">
            <v>305.77610547923797</v>
          </cell>
          <cell r="N528">
            <v>155.71821440658914</v>
          </cell>
          <cell r="O528">
            <v>188.2194888360696</v>
          </cell>
          <cell r="P528">
            <v>550.7702584990894</v>
          </cell>
          <cell r="Q528">
            <v>703.7394719156603</v>
          </cell>
          <cell r="R528">
            <v>697.0977907401209</v>
          </cell>
          <cell r="S528">
            <v>842.634148910603</v>
          </cell>
          <cell r="T528">
            <v>844.7131179731359</v>
          </cell>
          <cell r="U528">
            <v>747.007253714628</v>
          </cell>
          <cell r="V528">
            <v>322.42522347112885</v>
          </cell>
          <cell r="W528">
            <v>2355.4046127288466</v>
          </cell>
          <cell r="X528">
            <v>636.5965021321325</v>
          </cell>
          <cell r="Y528">
            <v>542.2497536747138</v>
          </cell>
          <cell r="Z528">
            <v>1991.6341935153825</v>
          </cell>
          <cell r="AA528">
            <v>1449.9118802396354</v>
          </cell>
          <cell r="AB528">
            <v>1605.6988836334351</v>
          </cell>
          <cell r="AC528">
            <v>449.5434866986182</v>
          </cell>
          <cell r="AD528">
            <v>536.4102364099311</v>
          </cell>
          <cell r="AE528">
            <v>830.1682447429498</v>
          </cell>
          <cell r="AF528">
            <v>1542.9366221562475</v>
          </cell>
          <cell r="AG528">
            <v>265.81700822944845</v>
          </cell>
          <cell r="AH528">
            <v>280.03228667523734</v>
          </cell>
          <cell r="AI528">
            <v>546.6615758194852</v>
          </cell>
          <cell r="AJ528">
            <v>552.3572636762785</v>
          </cell>
          <cell r="AK528">
            <v>534.4097605571337</v>
          </cell>
          <cell r="AL528">
            <v>2478.8850427886755</v>
          </cell>
          <cell r="AM528">
            <v>3318.80155915174</v>
          </cell>
          <cell r="AN528">
            <v>432.2667798174108</v>
          </cell>
          <cell r="AO528">
            <v>430.53706046995177</v>
          </cell>
          <cell r="AP528">
            <v>1472.8859428581932</v>
          </cell>
          <cell r="AQ528">
            <v>3123.5615781286383</v>
          </cell>
          <cell r="AR528">
            <v>301.35647610098243</v>
          </cell>
          <cell r="AS528">
            <v>1089.148294640147</v>
          </cell>
          <cell r="AT528">
            <v>720.5336771439206</v>
          </cell>
          <cell r="AU528">
            <v>299.4855463651517</v>
          </cell>
          <cell r="AV528">
            <v>149.07441910375763</v>
          </cell>
          <cell r="AW528">
            <v>151.19618991486087</v>
          </cell>
          <cell r="AX528">
            <v>167.57255765776384</v>
          </cell>
          <cell r="AY528">
            <v>97.79902009784803</v>
          </cell>
          <cell r="AZ528">
            <v>90.03072741492207</v>
          </cell>
          <cell r="BA528">
            <v>638.3268340825464</v>
          </cell>
          <cell r="BB528">
            <v>375.8589611041059</v>
          </cell>
        </row>
        <row r="529">
          <cell r="E529" t="str">
            <v>OTIS R-3</v>
          </cell>
          <cell r="G529">
            <v>357.1128090326108</v>
          </cell>
          <cell r="H529">
            <v>386.09105762379323</v>
          </cell>
          <cell r="I529">
            <v>579.469741551538</v>
          </cell>
          <cell r="J529">
            <v>555.9509993122575</v>
          </cell>
          <cell r="K529">
            <v>607.8157764803855</v>
          </cell>
          <cell r="L529">
            <v>323.1823233085292</v>
          </cell>
          <cell r="M529">
            <v>289.1803153132841</v>
          </cell>
          <cell r="N529">
            <v>162.1171258016273</v>
          </cell>
          <cell r="O529">
            <v>186.37318320164096</v>
          </cell>
          <cell r="P529">
            <v>530.1129118051139</v>
          </cell>
          <cell r="Q529">
            <v>642.983506415297</v>
          </cell>
          <cell r="R529">
            <v>639.6038850318332</v>
          </cell>
          <cell r="S529">
            <v>917.9772684799033</v>
          </cell>
          <cell r="T529">
            <v>880.8904208843592</v>
          </cell>
          <cell r="U529">
            <v>757.6104974237605</v>
          </cell>
          <cell r="V529">
            <v>320.2374237478535</v>
          </cell>
          <cell r="W529">
            <v>2386.9812707954225</v>
          </cell>
          <cell r="X529">
            <v>770.2461943832524</v>
          </cell>
          <cell r="Y529">
            <v>545.6007792846278</v>
          </cell>
          <cell r="Z529">
            <v>2030.878217032927</v>
          </cell>
          <cell r="AA529">
            <v>617.9281854744504</v>
          </cell>
          <cell r="AB529">
            <v>1566.6383052503454</v>
          </cell>
          <cell r="AC529">
            <v>578.5921200753663</v>
          </cell>
          <cell r="AD529">
            <v>536.4102364099311</v>
          </cell>
          <cell r="AE529">
            <v>862.0310282922142</v>
          </cell>
          <cell r="AF529">
            <v>1643.1952742099395</v>
          </cell>
          <cell r="AG529">
            <v>244.68006056957475</v>
          </cell>
          <cell r="AH529">
            <v>280.93580868783846</v>
          </cell>
          <cell r="AI529">
            <v>513.6978989563892</v>
          </cell>
          <cell r="AJ529">
            <v>514.835840399749</v>
          </cell>
          <cell r="AK529">
            <v>524.4638017034029</v>
          </cell>
          <cell r="AL529">
            <v>2613.6999927196457</v>
          </cell>
          <cell r="AM529">
            <v>3118.750272417387</v>
          </cell>
          <cell r="AN529">
            <v>415.3748661796785</v>
          </cell>
          <cell r="AO529">
            <v>521.3366039022728</v>
          </cell>
          <cell r="AP529">
            <v>1472.8859428581932</v>
          </cell>
          <cell r="AQ529">
            <v>3123.5615781286383</v>
          </cell>
          <cell r="AR529">
            <v>286.2389661790998</v>
          </cell>
          <cell r="AS529">
            <v>1062.2559292542428</v>
          </cell>
          <cell r="AT529">
            <v>711.7092727124291</v>
          </cell>
          <cell r="AU529">
            <v>300.20238686470645</v>
          </cell>
          <cell r="AV529">
            <v>147.06516855966015</v>
          </cell>
          <cell r="AW529">
            <v>161.9172032333975</v>
          </cell>
          <cell r="AX529">
            <v>167.35848637298506</v>
          </cell>
          <cell r="AY529">
            <v>112.4661037502971</v>
          </cell>
          <cell r="AZ529">
            <v>92.20319112185332</v>
          </cell>
          <cell r="BA529">
            <v>554.8637874811393</v>
          </cell>
          <cell r="BB529">
            <v>375.8589611041059</v>
          </cell>
        </row>
        <row r="530">
          <cell r="E530" t="str">
            <v>LONE STAR 101</v>
          </cell>
          <cell r="G530">
            <v>396.8664795661386</v>
          </cell>
          <cell r="H530">
            <v>350.9731018276536</v>
          </cell>
          <cell r="I530">
            <v>582.3252303646525</v>
          </cell>
          <cell r="J530">
            <v>503.0610745744378</v>
          </cell>
          <cell r="K530">
            <v>590.970976825008</v>
          </cell>
          <cell r="L530">
            <v>310.8671661300591</v>
          </cell>
          <cell r="M530">
            <v>275.89092624405305</v>
          </cell>
          <cell r="N530">
            <v>143.58850983314528</v>
          </cell>
          <cell r="O530">
            <v>175.91350058148515</v>
          </cell>
          <cell r="P530">
            <v>557.5024201371493</v>
          </cell>
          <cell r="Q530">
            <v>631.6599993138668</v>
          </cell>
          <cell r="R530">
            <v>700.6838692812546</v>
          </cell>
          <cell r="S530">
            <v>836.393696943999</v>
          </cell>
          <cell r="T530">
            <v>779.9116926419821</v>
          </cell>
          <cell r="U530">
            <v>720.2423277147894</v>
          </cell>
          <cell r="V530">
            <v>326.3406596676993</v>
          </cell>
          <cell r="W530">
            <v>2355.4046127288466</v>
          </cell>
          <cell r="X530">
            <v>715.8705692407337</v>
          </cell>
          <cell r="Y530">
            <v>538.3831905003693</v>
          </cell>
          <cell r="Z530">
            <v>1997.8996491961807</v>
          </cell>
          <cell r="AA530">
            <v>1353.7090493562819</v>
          </cell>
          <cell r="AB530">
            <v>1536.3651012841551</v>
          </cell>
          <cell r="AC530">
            <v>578.5921200753663</v>
          </cell>
          <cell r="AD530">
            <v>536.4102364099311</v>
          </cell>
          <cell r="AE530">
            <v>746.9177446427035</v>
          </cell>
          <cell r="AF530">
            <v>1632.6174284767167</v>
          </cell>
          <cell r="AG530">
            <v>273.67159785607237</v>
          </cell>
          <cell r="AH530">
            <v>293.12909631320633</v>
          </cell>
          <cell r="AI530">
            <v>559.7214641042052</v>
          </cell>
          <cell r="AJ530">
            <v>519.3516687569379</v>
          </cell>
          <cell r="AK530">
            <v>517.0771160684711</v>
          </cell>
          <cell r="AL530">
            <v>2478.8850427886755</v>
          </cell>
          <cell r="AM530">
            <v>3141.912130498448</v>
          </cell>
          <cell r="AN530">
            <v>393.4548187667314</v>
          </cell>
          <cell r="AO530">
            <v>441.073071682275</v>
          </cell>
          <cell r="AP530">
            <v>1472.8859428581932</v>
          </cell>
          <cell r="AQ530">
            <v>3123.5615781286383</v>
          </cell>
          <cell r="AR530">
            <v>278.18941373068594</v>
          </cell>
          <cell r="AS530">
            <v>1058.991900718424</v>
          </cell>
          <cell r="AT530">
            <v>660.2991545154312</v>
          </cell>
          <cell r="AU530">
            <v>258.07827893950974</v>
          </cell>
          <cell r="AV530">
            <v>133.15448947143614</v>
          </cell>
          <cell r="AW530">
            <v>131.99870465620634</v>
          </cell>
          <cell r="AX530">
            <v>136.55723547292922</v>
          </cell>
          <cell r="AY530">
            <v>107.87143886185473</v>
          </cell>
          <cell r="AZ530">
            <v>93.417282179812</v>
          </cell>
          <cell r="BA530">
            <v>560.5314850516913</v>
          </cell>
          <cell r="BB530">
            <v>375.8589611041059</v>
          </cell>
        </row>
        <row r="531">
          <cell r="E531" t="str">
            <v>WOODLIN R-104</v>
          </cell>
          <cell r="G531">
            <v>411.9968311287334</v>
          </cell>
          <cell r="H531">
            <v>327.0740601928757</v>
          </cell>
          <cell r="I531">
            <v>685.5792078214225</v>
          </cell>
          <cell r="J531">
            <v>518.9096970775602</v>
          </cell>
          <cell r="K531">
            <v>595.3938301860576</v>
          </cell>
          <cell r="L531">
            <v>298.7303136075231</v>
          </cell>
          <cell r="M531">
            <v>273.4881275669009</v>
          </cell>
          <cell r="N531">
            <v>139.0863248054144</v>
          </cell>
          <cell r="O531">
            <v>175.23376113098203</v>
          </cell>
          <cell r="P531">
            <v>476.5215430475463</v>
          </cell>
          <cell r="Q531">
            <v>589.7718541478755</v>
          </cell>
          <cell r="R531">
            <v>682.6463331798026</v>
          </cell>
          <cell r="S531">
            <v>867.584881008807</v>
          </cell>
          <cell r="T531">
            <v>879.9843982441736</v>
          </cell>
          <cell r="U531">
            <v>932.8460042647928</v>
          </cell>
          <cell r="V531">
            <v>325.89977505184305</v>
          </cell>
          <cell r="W531">
            <v>2355.4046127288466</v>
          </cell>
          <cell r="X531">
            <v>737.4810181301767</v>
          </cell>
          <cell r="Y531">
            <v>540.2566519814325</v>
          </cell>
          <cell r="Z531">
            <v>2633.8591452456417</v>
          </cell>
          <cell r="AA531">
            <v>1329.536989285736</v>
          </cell>
          <cell r="AB531">
            <v>1442.1727212467392</v>
          </cell>
          <cell r="AC531">
            <v>449.5434866986182</v>
          </cell>
          <cell r="AD531">
            <v>536.4102364099311</v>
          </cell>
          <cell r="AE531">
            <v>770.0358876853907</v>
          </cell>
          <cell r="AF531">
            <v>1539.9528989911614</v>
          </cell>
          <cell r="AG531">
            <v>215.34011654732484</v>
          </cell>
          <cell r="AH531">
            <v>290.0036586599623</v>
          </cell>
          <cell r="AI531">
            <v>598.2188330118383</v>
          </cell>
          <cell r="AJ531">
            <v>574.7811807726869</v>
          </cell>
          <cell r="AK531">
            <v>473.64272651067176</v>
          </cell>
          <cell r="AL531">
            <v>2478.8850427886755</v>
          </cell>
          <cell r="AM531">
            <v>3184.6640205027397</v>
          </cell>
          <cell r="AN531">
            <v>379.57689552209075</v>
          </cell>
          <cell r="AO531">
            <v>360.00813484314364</v>
          </cell>
          <cell r="AP531">
            <v>1492.4806653477274</v>
          </cell>
          <cell r="AQ531">
            <v>3123.5615781286383</v>
          </cell>
          <cell r="AR531">
            <v>267.3032702763415</v>
          </cell>
          <cell r="AS531">
            <v>1056.966408627896</v>
          </cell>
          <cell r="AT531">
            <v>665.7395849709114</v>
          </cell>
          <cell r="AU531">
            <v>303.9588846297278</v>
          </cell>
          <cell r="AV531">
            <v>136.72471681244696</v>
          </cell>
          <cell r="AW531">
            <v>145.25835833063297</v>
          </cell>
          <cell r="AX531">
            <v>148.09963198181302</v>
          </cell>
          <cell r="AY531">
            <v>84.94087346745465</v>
          </cell>
          <cell r="AZ531">
            <v>103.78756076563616</v>
          </cell>
          <cell r="BA531">
            <v>527.7811130609389</v>
          </cell>
          <cell r="BB531">
            <v>375.8589611041059</v>
          </cell>
        </row>
        <row r="532">
          <cell r="E532" t="str">
            <v>WELD COUNTY RE-1</v>
          </cell>
          <cell r="G532">
            <v>350.1916627684594</v>
          </cell>
          <cell r="H532">
            <v>347.3542671569613</v>
          </cell>
          <cell r="I532">
            <v>733.0687597078675</v>
          </cell>
          <cell r="J532">
            <v>488.73506637400914</v>
          </cell>
          <cell r="K532">
            <v>531.1290905996942</v>
          </cell>
          <cell r="L532">
            <v>265.0764767151758</v>
          </cell>
          <cell r="M532">
            <v>265.42385524924765</v>
          </cell>
          <cell r="N532">
            <v>150.87826780249014</v>
          </cell>
          <cell r="O532">
            <v>175.20275213595946</v>
          </cell>
          <cell r="P532">
            <v>576.4758335826573</v>
          </cell>
          <cell r="Q532">
            <v>548.053006816661</v>
          </cell>
          <cell r="R532">
            <v>526.2966503445836</v>
          </cell>
          <cell r="S532">
            <v>835.1679123368516</v>
          </cell>
          <cell r="T532">
            <v>852.4455214682741</v>
          </cell>
          <cell r="U532">
            <v>798.3762772272765</v>
          </cell>
          <cell r="V532">
            <v>343.97362292409105</v>
          </cell>
          <cell r="W532">
            <v>5750.162953682964</v>
          </cell>
          <cell r="X532">
            <v>657.7424763870109</v>
          </cell>
          <cell r="Y532">
            <v>686.9372327272341</v>
          </cell>
          <cell r="Z532">
            <v>1594.6778732695127</v>
          </cell>
          <cell r="AA532">
            <v>527.9710569501527</v>
          </cell>
          <cell r="AB532">
            <v>1520.3933994551378</v>
          </cell>
          <cell r="AC532">
            <v>714.9585299745211</v>
          </cell>
          <cell r="AD532">
            <v>859.5409114673344</v>
          </cell>
          <cell r="AE532">
            <v>749.5555487255405</v>
          </cell>
          <cell r="AF532">
            <v>1374.8710364611081</v>
          </cell>
          <cell r="AG532">
            <v>259.0372145428937</v>
          </cell>
          <cell r="AH532">
            <v>275.9596169174443</v>
          </cell>
          <cell r="AI532">
            <v>513.9604406856979</v>
          </cell>
          <cell r="AJ532">
            <v>558.4193841510685</v>
          </cell>
          <cell r="AK532">
            <v>565.6863683471648</v>
          </cell>
          <cell r="AL532">
            <v>2643.6672911324986</v>
          </cell>
          <cell r="AM532">
            <v>3056.8787225018837</v>
          </cell>
          <cell r="AN532">
            <v>366.56314728323406</v>
          </cell>
          <cell r="AO532">
            <v>391.2678574858886</v>
          </cell>
          <cell r="AP532">
            <v>1295.6091566346781</v>
          </cell>
          <cell r="AQ532">
            <v>3129.7189409432235</v>
          </cell>
          <cell r="AR532">
            <v>300.9310915758897</v>
          </cell>
          <cell r="AS532">
            <v>1042.2467125543365</v>
          </cell>
          <cell r="AT532">
            <v>638.0292685351349</v>
          </cell>
          <cell r="AU532">
            <v>303.7359840931383</v>
          </cell>
          <cell r="AV532">
            <v>155.32130620298005</v>
          </cell>
          <cell r="AW532">
            <v>146.73328661798752</v>
          </cell>
          <cell r="AX532">
            <v>138.50390161091633</v>
          </cell>
          <cell r="AY532">
            <v>111.95792747994884</v>
          </cell>
          <cell r="AZ532">
            <v>114.04801387139467</v>
          </cell>
          <cell r="BA532">
            <v>604.7500748578209</v>
          </cell>
          <cell r="BB532">
            <v>375.8589611041059</v>
          </cell>
        </row>
        <row r="533">
          <cell r="E533" t="str">
            <v>EATON RE-2</v>
          </cell>
          <cell r="G533">
            <v>317.20043898734485</v>
          </cell>
          <cell r="H533">
            <v>318.75484802484704</v>
          </cell>
          <cell r="I533">
            <v>729.6647054662237</v>
          </cell>
          <cell r="J533">
            <v>461.66902987667487</v>
          </cell>
          <cell r="K533">
            <v>515.629569974405</v>
          </cell>
          <cell r="L533">
            <v>266.55632252488203</v>
          </cell>
          <cell r="M533">
            <v>246.63609362247774</v>
          </cell>
          <cell r="N533">
            <v>140.4199229277618</v>
          </cell>
          <cell r="O533">
            <v>158.89083487873364</v>
          </cell>
          <cell r="P533">
            <v>579.2373011559921</v>
          </cell>
          <cell r="Q533">
            <v>514.7963594183034</v>
          </cell>
          <cell r="R533">
            <v>527.390597057443</v>
          </cell>
          <cell r="S533">
            <v>767.0693446066906</v>
          </cell>
          <cell r="T533">
            <v>822.6678668100944</v>
          </cell>
          <cell r="U533">
            <v>830.3219258078178</v>
          </cell>
          <cell r="V533">
            <v>346.68298112692116</v>
          </cell>
          <cell r="W533">
            <v>7120.8039928101125</v>
          </cell>
          <cell r="X533">
            <v>1222.9234522235636</v>
          </cell>
          <cell r="Y533">
            <v>902.5927324085663</v>
          </cell>
          <cell r="Z533">
            <v>2310.5870487897278</v>
          </cell>
          <cell r="AA533">
            <v>527.1181150164691</v>
          </cell>
          <cell r="AB533">
            <v>1517.9371904091684</v>
          </cell>
          <cell r="AC533">
            <v>512.7467551537226</v>
          </cell>
          <cell r="AD533">
            <v>859.5409114673344</v>
          </cell>
          <cell r="AE533">
            <v>736.2524826900634</v>
          </cell>
          <cell r="AF533">
            <v>1390.2835432398433</v>
          </cell>
          <cell r="AG533">
            <v>231.93236734038746</v>
          </cell>
          <cell r="AH533">
            <v>255.07836782183017</v>
          </cell>
          <cell r="AI533">
            <v>486.95364813080914</v>
          </cell>
          <cell r="AJ533">
            <v>527.0713097495078</v>
          </cell>
          <cell r="AK533">
            <v>500.81187160889374</v>
          </cell>
          <cell r="AL533">
            <v>2577.0245198771136</v>
          </cell>
          <cell r="AM533">
            <v>3037.9200027649945</v>
          </cell>
          <cell r="AN533">
            <v>343.44943162287785</v>
          </cell>
          <cell r="AO533">
            <v>417.7513967652006</v>
          </cell>
          <cell r="AP533">
            <v>1270.7563229532582</v>
          </cell>
          <cell r="AQ533">
            <v>3129.7189409432235</v>
          </cell>
          <cell r="AR533">
            <v>297.8422756344185</v>
          </cell>
          <cell r="AS533">
            <v>1012.6068395729948</v>
          </cell>
          <cell r="AT533">
            <v>593.4293992703602</v>
          </cell>
          <cell r="AU533">
            <v>289.44361630983894</v>
          </cell>
          <cell r="AV533">
            <v>129.66476327066016</v>
          </cell>
          <cell r="AW533">
            <v>134.49636435178942</v>
          </cell>
          <cell r="AX533">
            <v>126.39082594237723</v>
          </cell>
          <cell r="AY533">
            <v>112.77401827821633</v>
          </cell>
          <cell r="AZ533">
            <v>119.92244134048082</v>
          </cell>
          <cell r="BA533">
            <v>612.7158703945762</v>
          </cell>
          <cell r="BB533">
            <v>375.8589611041059</v>
          </cell>
        </row>
        <row r="534">
          <cell r="E534" t="str">
            <v>KEENESBURG RE-3(J)</v>
          </cell>
          <cell r="G534">
            <v>464.76114120409846</v>
          </cell>
          <cell r="H534">
            <v>390.24860354613514</v>
          </cell>
          <cell r="I534">
            <v>697.0994801597595</v>
          </cell>
          <cell r="J534">
            <v>469.43666128625466</v>
          </cell>
          <cell r="K534">
            <v>561.5589429824155</v>
          </cell>
          <cell r="L534">
            <v>277.503374367536</v>
          </cell>
          <cell r="M534">
            <v>297.1520658253046</v>
          </cell>
          <cell r="N534">
            <v>182.0303544876219</v>
          </cell>
          <cell r="O534">
            <v>197.92676790163716</v>
          </cell>
          <cell r="P534">
            <v>574.6096390747454</v>
          </cell>
          <cell r="Q534">
            <v>637.225285651434</v>
          </cell>
          <cell r="R534">
            <v>564.6930734642496</v>
          </cell>
          <cell r="S534">
            <v>815.8638246641589</v>
          </cell>
          <cell r="T534">
            <v>773.8129621853182</v>
          </cell>
          <cell r="U534">
            <v>738.9498609123726</v>
          </cell>
          <cell r="V534">
            <v>332.541964791481</v>
          </cell>
          <cell r="W534">
            <v>5224.598916032492</v>
          </cell>
          <cell r="X534">
            <v>778.3025746247536</v>
          </cell>
          <cell r="Y534">
            <v>752.871386885213</v>
          </cell>
          <cell r="Z534">
            <v>2191.8980599324477</v>
          </cell>
          <cell r="AA534">
            <v>562.2987035776347</v>
          </cell>
          <cell r="AB534">
            <v>1517.9371904091684</v>
          </cell>
          <cell r="AC534">
            <v>532.1166892538838</v>
          </cell>
          <cell r="AD534">
            <v>859.5409114673344</v>
          </cell>
          <cell r="AE534">
            <v>761.4844351716135</v>
          </cell>
          <cell r="AF534">
            <v>1452.1945638705233</v>
          </cell>
          <cell r="AG534">
            <v>256.5719218541081</v>
          </cell>
          <cell r="AH534">
            <v>258.31394361807025</v>
          </cell>
          <cell r="AI534">
            <v>518.2223680914758</v>
          </cell>
          <cell r="AJ534">
            <v>614.4580217605339</v>
          </cell>
          <cell r="AK534">
            <v>562.922443332458</v>
          </cell>
          <cell r="AL534">
            <v>2634.630251555874</v>
          </cell>
          <cell r="AM534">
            <v>3070.7099184591398</v>
          </cell>
          <cell r="AN534">
            <v>390.41023557407874</v>
          </cell>
          <cell r="AO534">
            <v>394.913677753768</v>
          </cell>
          <cell r="AP534">
            <v>1431.7305828136882</v>
          </cell>
          <cell r="AQ534">
            <v>3129.7189409432235</v>
          </cell>
          <cell r="AR534">
            <v>332.2463483333267</v>
          </cell>
          <cell r="AS534">
            <v>1072.3263769687305</v>
          </cell>
          <cell r="AT534">
            <v>677.6178239284066</v>
          </cell>
          <cell r="AU534">
            <v>293.44509141486895</v>
          </cell>
          <cell r="AV534">
            <v>160.17530078092477</v>
          </cell>
          <cell r="AW534">
            <v>148.80238283101565</v>
          </cell>
          <cell r="AX534">
            <v>141.40749502983869</v>
          </cell>
          <cell r="AY534">
            <v>94.0504526864694</v>
          </cell>
          <cell r="AZ534">
            <v>103.41751611116918</v>
          </cell>
          <cell r="BA534">
            <v>601.0393124927712</v>
          </cell>
          <cell r="BB534">
            <v>375.8589611041059</v>
          </cell>
        </row>
        <row r="535">
          <cell r="E535" t="str">
            <v>WINDSOR RE-4</v>
          </cell>
          <cell r="G535">
            <v>319.46244706738935</v>
          </cell>
          <cell r="H535">
            <v>355.2841332862236</v>
          </cell>
          <cell r="I535">
            <v>739.1195157342381</v>
          </cell>
          <cell r="J535">
            <v>467.6534843611175</v>
          </cell>
          <cell r="K535">
            <v>518.9531841198258</v>
          </cell>
          <cell r="L535">
            <v>278.2682206576381</v>
          </cell>
          <cell r="M535">
            <v>230.79067097245238</v>
          </cell>
          <cell r="N535">
            <v>153.82567683545963</v>
          </cell>
          <cell r="O535">
            <v>151.83375311512953</v>
          </cell>
          <cell r="P535">
            <v>605.0886698297882</v>
          </cell>
          <cell r="Q535">
            <v>534.9767896063286</v>
          </cell>
          <cell r="R535">
            <v>535.9053317052368</v>
          </cell>
          <cell r="S535">
            <v>818.0796438727954</v>
          </cell>
          <cell r="T535">
            <v>840.3163909218949</v>
          </cell>
          <cell r="U535">
            <v>913.4985868555688</v>
          </cell>
          <cell r="V535">
            <v>336.8611434511497</v>
          </cell>
          <cell r="W535">
            <v>7200.5484343680755</v>
          </cell>
          <cell r="X535">
            <v>1576.9873662699808</v>
          </cell>
          <cell r="Y535">
            <v>691.1582021526356</v>
          </cell>
          <cell r="Z535">
            <v>2279.181011233363</v>
          </cell>
          <cell r="AA535">
            <v>519.9534027735268</v>
          </cell>
          <cell r="AB535">
            <v>1497.3050344230244</v>
          </cell>
          <cell r="AC535">
            <v>495.982631000547</v>
          </cell>
          <cell r="AD535">
            <v>859.5409114673344</v>
          </cell>
          <cell r="AE535">
            <v>736.3107173497111</v>
          </cell>
          <cell r="AF535">
            <v>1469.37783652479</v>
          </cell>
          <cell r="AG535">
            <v>206.37202935049882</v>
          </cell>
          <cell r="AH535">
            <v>212.53554588724592</v>
          </cell>
          <cell r="AI535">
            <v>441.37640392281793</v>
          </cell>
          <cell r="AJ535">
            <v>489.52996176334364</v>
          </cell>
          <cell r="AK535">
            <v>417.69839649760723</v>
          </cell>
          <cell r="AL535">
            <v>2478.8227674758323</v>
          </cell>
          <cell r="AM535">
            <v>3087.1229376617716</v>
          </cell>
          <cell r="AN535">
            <v>356.5462914751464</v>
          </cell>
          <cell r="AO535">
            <v>384.1358880728495</v>
          </cell>
          <cell r="AP535">
            <v>1265.4317582204305</v>
          </cell>
          <cell r="AQ535">
            <v>3129.7189409432235</v>
          </cell>
          <cell r="AR535">
            <v>297.24220459897236</v>
          </cell>
          <cell r="AS535">
            <v>955.2789967501742</v>
          </cell>
          <cell r="AT535">
            <v>613.1207102524957</v>
          </cell>
          <cell r="AU535">
            <v>286.53793659013587</v>
          </cell>
          <cell r="AV535">
            <v>135.15114753961723</v>
          </cell>
          <cell r="AW535">
            <v>135.7580181023227</v>
          </cell>
          <cell r="AX535">
            <v>131.42661409192095</v>
          </cell>
          <cell r="AY535">
            <v>128.8789063929684</v>
          </cell>
          <cell r="AZ535">
            <v>112.54690017021255</v>
          </cell>
          <cell r="BA535">
            <v>599.9217514574526</v>
          </cell>
          <cell r="BB535">
            <v>375.8589611041059</v>
          </cell>
        </row>
        <row r="536">
          <cell r="E536" t="str">
            <v>JOHNSTOWN-MILLIKEN RE-5J</v>
          </cell>
          <cell r="G536">
            <v>436.73844793913406</v>
          </cell>
          <cell r="H536">
            <v>340.6216134998055</v>
          </cell>
          <cell r="I536">
            <v>691.498196924113</v>
          </cell>
          <cell r="J536">
            <v>488.7533536709864</v>
          </cell>
          <cell r="K536">
            <v>539.2424192497092</v>
          </cell>
          <cell r="L536">
            <v>273.6047604025556</v>
          </cell>
          <cell r="M536">
            <v>322.2060803870119</v>
          </cell>
          <cell r="N536">
            <v>165.2288081888349</v>
          </cell>
          <cell r="O536">
            <v>172.1307911613158</v>
          </cell>
          <cell r="P536">
            <v>554.3438733570725</v>
          </cell>
          <cell r="Q536">
            <v>498.3113737352976</v>
          </cell>
          <cell r="R536">
            <v>590.5642092402618</v>
          </cell>
          <cell r="S536">
            <v>834.8528095141102</v>
          </cell>
          <cell r="T536">
            <v>826.4351913009465</v>
          </cell>
          <cell r="U536">
            <v>793.8483437121371</v>
          </cell>
          <cell r="V536">
            <v>322.49701649321804</v>
          </cell>
          <cell r="W536">
            <v>6570.6208658195965</v>
          </cell>
          <cell r="X536">
            <v>1121.1024580814694</v>
          </cell>
          <cell r="Y536">
            <v>710.6078461097777</v>
          </cell>
          <cell r="Z536">
            <v>2304.97882779752</v>
          </cell>
          <cell r="AA536">
            <v>602.1326125139967</v>
          </cell>
          <cell r="AB536">
            <v>1514.2528768402142</v>
          </cell>
          <cell r="AC536">
            <v>337.5969141979573</v>
          </cell>
          <cell r="AD536">
            <v>859.5409114673344</v>
          </cell>
          <cell r="AE536">
            <v>781.542409421868</v>
          </cell>
          <cell r="AF536">
            <v>1396.4542027048474</v>
          </cell>
          <cell r="AG536">
            <v>242.8365832780759</v>
          </cell>
          <cell r="AH536">
            <v>264.81545105411885</v>
          </cell>
          <cell r="AI536">
            <v>464.2262857636522</v>
          </cell>
          <cell r="AJ536">
            <v>526.6380213143832</v>
          </cell>
          <cell r="AK536">
            <v>493.7621250789976</v>
          </cell>
          <cell r="AL536">
            <v>2581.45316761882</v>
          </cell>
          <cell r="AM536">
            <v>3125.297038503826</v>
          </cell>
          <cell r="AN536">
            <v>399.17206621100036</v>
          </cell>
          <cell r="AO536">
            <v>386.76263894265867</v>
          </cell>
          <cell r="AP536">
            <v>1294.9900636960072</v>
          </cell>
          <cell r="AQ536">
            <v>3129.7189409432235</v>
          </cell>
          <cell r="AR536">
            <v>291.15288726413144</v>
          </cell>
          <cell r="AS536">
            <v>959.5208986336092</v>
          </cell>
          <cell r="AT536">
            <v>673.0393251180795</v>
          </cell>
          <cell r="AU536">
            <v>300.74051825637696</v>
          </cell>
          <cell r="AV536">
            <v>173.36077858966792</v>
          </cell>
          <cell r="AW536">
            <v>158.6057865700179</v>
          </cell>
          <cell r="AX536">
            <v>148.2658461518559</v>
          </cell>
          <cell r="AY536">
            <v>114.03511935957081</v>
          </cell>
          <cell r="AZ536">
            <v>107.41112564070858</v>
          </cell>
          <cell r="BA536">
            <v>602.5152750262954</v>
          </cell>
          <cell r="BB536">
            <v>375.8589611041059</v>
          </cell>
        </row>
        <row r="537">
          <cell r="E537" t="str">
            <v>GREELEY 6</v>
          </cell>
          <cell r="G537">
            <v>317.74027754141963</v>
          </cell>
          <cell r="H537">
            <v>311.1712532450392</v>
          </cell>
          <cell r="I537">
            <v>741.2434223886447</v>
          </cell>
          <cell r="J537">
            <v>472.15478981388867</v>
          </cell>
          <cell r="K537">
            <v>522.4518918698618</v>
          </cell>
          <cell r="L537">
            <v>254.63398519013288</v>
          </cell>
          <cell r="M537">
            <v>249.81071509525287</v>
          </cell>
          <cell r="N537">
            <v>137.17570590230937</v>
          </cell>
          <cell r="O537">
            <v>160.06464861272002</v>
          </cell>
          <cell r="P537">
            <v>566.2688059608926</v>
          </cell>
          <cell r="Q537">
            <v>497.8748806892144</v>
          </cell>
          <cell r="R537">
            <v>499.250514162814</v>
          </cell>
          <cell r="S537">
            <v>830.8291888544887</v>
          </cell>
          <cell r="T537">
            <v>859.2056506444602</v>
          </cell>
          <cell r="U537">
            <v>839.2356772777615</v>
          </cell>
          <cell r="V537">
            <v>309.80787596602045</v>
          </cell>
          <cell r="W537">
            <v>5832.583383212672</v>
          </cell>
          <cell r="X537">
            <v>1100.13334306325</v>
          </cell>
          <cell r="Y537">
            <v>735.9228847738365</v>
          </cell>
          <cell r="Z537">
            <v>2321.354833094767</v>
          </cell>
          <cell r="AA537">
            <v>529.5745877854779</v>
          </cell>
          <cell r="AB537">
            <v>1525.0110724615606</v>
          </cell>
          <cell r="AC537">
            <v>471.23076142387146</v>
          </cell>
          <cell r="AD537">
            <v>859.5409114673344</v>
          </cell>
          <cell r="AE537">
            <v>726.6354446110837</v>
          </cell>
          <cell r="AF537">
            <v>1283.9091773526131</v>
          </cell>
          <cell r="AG537">
            <v>235.0920683146233</v>
          </cell>
          <cell r="AH537">
            <v>256.97828650129935</v>
          </cell>
          <cell r="AI537">
            <v>458.6516497113307</v>
          </cell>
          <cell r="AJ537">
            <v>505.9536567328299</v>
          </cell>
          <cell r="AK537">
            <v>519.6105859544401</v>
          </cell>
          <cell r="AL537">
            <v>2522.4604859275983</v>
          </cell>
          <cell r="AM537">
            <v>3030.8760741022234</v>
          </cell>
          <cell r="AN537">
            <v>317.5028528596798</v>
          </cell>
          <cell r="AO537">
            <v>425.0142012088402</v>
          </cell>
          <cell r="AP537">
            <v>1305.6289344949785</v>
          </cell>
          <cell r="AQ537">
            <v>3129.7189409432235</v>
          </cell>
          <cell r="AR537">
            <v>302.593715295202</v>
          </cell>
          <cell r="AS537">
            <v>1018.64207153876</v>
          </cell>
          <cell r="AT537">
            <v>593.2141936858562</v>
          </cell>
          <cell r="AU537">
            <v>290.2980445420609</v>
          </cell>
          <cell r="AV537">
            <v>127.94622573698166</v>
          </cell>
          <cell r="AW537">
            <v>134.1878630886837</v>
          </cell>
          <cell r="AX537">
            <v>124.55074035589757</v>
          </cell>
          <cell r="AY537">
            <v>115.24387284886909</v>
          </cell>
          <cell r="AZ537">
            <v>121.9131415355019</v>
          </cell>
          <cell r="BA537">
            <v>602.6423446483858</v>
          </cell>
          <cell r="BB537">
            <v>375.8589611041059</v>
          </cell>
        </row>
        <row r="538">
          <cell r="E538" t="str">
            <v>PLATTE VALLEY RE-7</v>
          </cell>
          <cell r="G538">
            <v>337.03478553916</v>
          </cell>
          <cell r="H538">
            <v>331.5355726160608</v>
          </cell>
          <cell r="I538">
            <v>722.4532984288622</v>
          </cell>
          <cell r="J538">
            <v>469.41597286374935</v>
          </cell>
          <cell r="K538">
            <v>520.9358117620858</v>
          </cell>
          <cell r="L538">
            <v>261.60454724856703</v>
          </cell>
          <cell r="M538">
            <v>258.16777344183697</v>
          </cell>
          <cell r="N538">
            <v>141.27257924653745</v>
          </cell>
          <cell r="O538">
            <v>167.2855183392062</v>
          </cell>
          <cell r="P538">
            <v>565.7708982941267</v>
          </cell>
          <cell r="Q538">
            <v>520.703213224365</v>
          </cell>
          <cell r="R538">
            <v>533.3480188534395</v>
          </cell>
          <cell r="S538">
            <v>814.2014552852096</v>
          </cell>
          <cell r="T538">
            <v>827.1194757893035</v>
          </cell>
          <cell r="U538">
            <v>796.5853150187063</v>
          </cell>
          <cell r="V538">
            <v>349.665152813689</v>
          </cell>
          <cell r="W538">
            <v>5568.195771604389</v>
          </cell>
          <cell r="X538">
            <v>749.5435924456345</v>
          </cell>
          <cell r="Y538">
            <v>751.6994485416395</v>
          </cell>
          <cell r="Z538">
            <v>1601.3760355804998</v>
          </cell>
          <cell r="AA538">
            <v>530.18870597773</v>
          </cell>
          <cell r="AB538">
            <v>1526.7795429746586</v>
          </cell>
          <cell r="AC538">
            <v>814.0757416849613</v>
          </cell>
          <cell r="AD538">
            <v>859.5409114673344</v>
          </cell>
          <cell r="AE538">
            <v>733.6917809313342</v>
          </cell>
          <cell r="AF538">
            <v>1325.5518564554395</v>
          </cell>
          <cell r="AG538">
            <v>247.46629023760465</v>
          </cell>
          <cell r="AH538">
            <v>282.9575316776386</v>
          </cell>
          <cell r="AI538">
            <v>522.0379745574281</v>
          </cell>
          <cell r="AJ538">
            <v>564.1828080976517</v>
          </cell>
          <cell r="AK538">
            <v>554.1934888849601</v>
          </cell>
          <cell r="AL538">
            <v>2468.5637228871065</v>
          </cell>
          <cell r="AM538">
            <v>3066.007311833679</v>
          </cell>
          <cell r="AN538">
            <v>331.1857668008568</v>
          </cell>
          <cell r="AO538">
            <v>419.9934559408324</v>
          </cell>
          <cell r="AP538">
            <v>1299.1483324269184</v>
          </cell>
          <cell r="AQ538">
            <v>3129.7189409432235</v>
          </cell>
          <cell r="AR538">
            <v>302.44282023950507</v>
          </cell>
          <cell r="AS538">
            <v>1041.628934941312</v>
          </cell>
          <cell r="AT538">
            <v>615.8566989247939</v>
          </cell>
          <cell r="AU538">
            <v>292.52317381919704</v>
          </cell>
          <cell r="AV538">
            <v>133.7567947469496</v>
          </cell>
          <cell r="AW538">
            <v>136.87548927525646</v>
          </cell>
          <cell r="AX538">
            <v>128.52794635446975</v>
          </cell>
          <cell r="AY538">
            <v>107.80964952742977</v>
          </cell>
          <cell r="AZ538">
            <v>116.62231093438328</v>
          </cell>
          <cell r="BA538">
            <v>590.5399763634849</v>
          </cell>
          <cell r="BB538">
            <v>375.8589611041059</v>
          </cell>
        </row>
        <row r="539">
          <cell r="E539" t="str">
            <v>WELD COUNTY S/D RE-8</v>
          </cell>
          <cell r="G539">
            <v>442.45602780060676</v>
          </cell>
          <cell r="H539">
            <v>361.951193565175</v>
          </cell>
          <cell r="I539">
            <v>737.7440252515958</v>
          </cell>
          <cell r="J539">
            <v>501.958988108893</v>
          </cell>
          <cell r="K539">
            <v>573.567254517969</v>
          </cell>
          <cell r="L539">
            <v>274.95070171183346</v>
          </cell>
          <cell r="M539">
            <v>271.2879078144332</v>
          </cell>
          <cell r="N539">
            <v>159.37566714650936</v>
          </cell>
          <cell r="O539">
            <v>188.610094700109</v>
          </cell>
          <cell r="P539">
            <v>584.0947361418591</v>
          </cell>
          <cell r="Q539">
            <v>580.3175047682723</v>
          </cell>
          <cell r="R539">
            <v>536.1710656105607</v>
          </cell>
          <cell r="S539">
            <v>838.0886731168767</v>
          </cell>
          <cell r="T539">
            <v>823.8023679340024</v>
          </cell>
          <cell r="U539">
            <v>782.8445052844442</v>
          </cell>
          <cell r="V539">
            <v>339.76379055960376</v>
          </cell>
          <cell r="W539">
            <v>4740.780290741223</v>
          </cell>
          <cell r="X539">
            <v>744.6747775425762</v>
          </cell>
          <cell r="Y539">
            <v>579.1813579230785</v>
          </cell>
          <cell r="Z539">
            <v>2213.1786236211124</v>
          </cell>
          <cell r="AA539">
            <v>545.9178339824358</v>
          </cell>
          <cell r="AB539">
            <v>1532.6744446849855</v>
          </cell>
          <cell r="AC539">
            <v>922.7299109090562</v>
          </cell>
          <cell r="AD539">
            <v>859.5409114673344</v>
          </cell>
          <cell r="AE539">
            <v>741.0287035149586</v>
          </cell>
          <cell r="AF539">
            <v>1445.1544310870006</v>
          </cell>
          <cell r="AG539">
            <v>243.60073863716394</v>
          </cell>
          <cell r="AH539">
            <v>244.94665862322273</v>
          </cell>
          <cell r="AI539">
            <v>488.5814068525222</v>
          </cell>
          <cell r="AJ539">
            <v>570.0036635010198</v>
          </cell>
          <cell r="AK539">
            <v>537.8458870646472</v>
          </cell>
          <cell r="AL539">
            <v>2468.5637228871065</v>
          </cell>
          <cell r="AM539">
            <v>3086.4774818504234</v>
          </cell>
          <cell r="AN539">
            <v>393.2946199155059</v>
          </cell>
          <cell r="AO539">
            <v>385.09267182167906</v>
          </cell>
          <cell r="AP539">
            <v>1358.2878151447019</v>
          </cell>
          <cell r="AQ539">
            <v>3129.7189409432235</v>
          </cell>
          <cell r="AR539">
            <v>327.6155369874172</v>
          </cell>
          <cell r="AS539">
            <v>1037.6327242242294</v>
          </cell>
          <cell r="AT539">
            <v>659.204296104265</v>
          </cell>
          <cell r="AU539">
            <v>300.82023068983153</v>
          </cell>
          <cell r="AV539">
            <v>162.6532579175737</v>
          </cell>
          <cell r="AW539">
            <v>147.84277448009453</v>
          </cell>
          <cell r="AX539">
            <v>133.01528138560406</v>
          </cell>
          <cell r="AY539">
            <v>115.18979475790148</v>
          </cell>
          <cell r="AZ539">
            <v>115.23352131657496</v>
          </cell>
          <cell r="BA539">
            <v>612.0570515205872</v>
          </cell>
          <cell r="BB539">
            <v>375.8589611041059</v>
          </cell>
        </row>
        <row r="540">
          <cell r="E540" t="str">
            <v>AULT-HIGHLAND RE-9</v>
          </cell>
          <cell r="G540">
            <v>328.3120175125735</v>
          </cell>
          <cell r="H540">
            <v>321.7373356394816</v>
          </cell>
          <cell r="I540">
            <v>736.9268242641859</v>
          </cell>
          <cell r="J540">
            <v>484.9443135933245</v>
          </cell>
          <cell r="K540">
            <v>511.59021005509237</v>
          </cell>
          <cell r="L540">
            <v>273.24567240166203</v>
          </cell>
          <cell r="M540">
            <v>254.90388417631289</v>
          </cell>
          <cell r="N540">
            <v>147.30557798288018</v>
          </cell>
          <cell r="O540">
            <v>164.25073684642177</v>
          </cell>
          <cell r="P540">
            <v>571.7142868171157</v>
          </cell>
          <cell r="Q540">
            <v>544.4441521213149</v>
          </cell>
          <cell r="R540">
            <v>555.8791307293864</v>
          </cell>
          <cell r="S540">
            <v>784.7029833408764</v>
          </cell>
          <cell r="T540">
            <v>851.4997993846937</v>
          </cell>
          <cell r="U540">
            <v>838.4785455377855</v>
          </cell>
          <cell r="V540">
            <v>325.69788077034883</v>
          </cell>
          <cell r="W540">
            <v>4872.438898951015</v>
          </cell>
          <cell r="X540">
            <v>774.4007430304642</v>
          </cell>
          <cell r="Y540">
            <v>467.8836384651639</v>
          </cell>
          <cell r="Z540">
            <v>2299.3706068053116</v>
          </cell>
          <cell r="AA540">
            <v>524.5592892154183</v>
          </cell>
          <cell r="AB540">
            <v>1615.3388410597186</v>
          </cell>
          <cell r="AC540">
            <v>603.1496640641891</v>
          </cell>
          <cell r="AD540">
            <v>859.5409114673344</v>
          </cell>
          <cell r="AE540">
            <v>745.7364129755625</v>
          </cell>
          <cell r="AF540">
            <v>1437.9411864940416</v>
          </cell>
          <cell r="AG540">
            <v>215.8539977819497</v>
          </cell>
          <cell r="AH540">
            <v>235.62920028724582</v>
          </cell>
          <cell r="AI540">
            <v>487.72377053678133</v>
          </cell>
          <cell r="AJ540">
            <v>530.0183588677769</v>
          </cell>
          <cell r="AK540">
            <v>463.2583437783884</v>
          </cell>
          <cell r="AL540">
            <v>2468.5637228871065</v>
          </cell>
          <cell r="AM540">
            <v>3090.626840637612</v>
          </cell>
          <cell r="AN540">
            <v>368.84991781965147</v>
          </cell>
          <cell r="AO540">
            <v>425.38702939269905</v>
          </cell>
          <cell r="AP540">
            <v>1270.3635510880843</v>
          </cell>
          <cell r="AQ540">
            <v>3129.7189409432235</v>
          </cell>
          <cell r="AR540">
            <v>309.3875019889073</v>
          </cell>
          <cell r="AS540">
            <v>995.4764458537176</v>
          </cell>
          <cell r="AT540">
            <v>606.337956152682</v>
          </cell>
          <cell r="AU540">
            <v>288.17276613445074</v>
          </cell>
          <cell r="AV540">
            <v>132.02430565925815</v>
          </cell>
          <cell r="AW540">
            <v>135.0886892022779</v>
          </cell>
          <cell r="AX540">
            <v>130.13694970106607</v>
          </cell>
          <cell r="AY540">
            <v>109.00066540289082</v>
          </cell>
          <cell r="AZ540">
            <v>117.19675094772732</v>
          </cell>
          <cell r="BA540">
            <v>622.8160047368443</v>
          </cell>
          <cell r="BB540">
            <v>375.8589611041059</v>
          </cell>
        </row>
        <row r="541">
          <cell r="E541" t="str">
            <v>BRIGGSDALE RE-10</v>
          </cell>
          <cell r="G541">
            <v>329.4976978036517</v>
          </cell>
          <cell r="H541">
            <v>307.53695346892164</v>
          </cell>
          <cell r="I541">
            <v>707.0822930102458</v>
          </cell>
          <cell r="J541">
            <v>490.21908641684604</v>
          </cell>
          <cell r="K541">
            <v>528.3046801496043</v>
          </cell>
          <cell r="L541">
            <v>253.70805970899463</v>
          </cell>
          <cell r="M541">
            <v>244.44549950625262</v>
          </cell>
          <cell r="N541">
            <v>134.99535256582553</v>
          </cell>
          <cell r="O541">
            <v>157.19259146036924</v>
          </cell>
          <cell r="P541">
            <v>555.0436711466712</v>
          </cell>
          <cell r="Q541">
            <v>501.47594831940444</v>
          </cell>
          <cell r="R541">
            <v>512.8234575315382</v>
          </cell>
          <cell r="S541">
            <v>787.7444217976972</v>
          </cell>
          <cell r="T541">
            <v>808.964824097355</v>
          </cell>
          <cell r="U541">
            <v>800.5029732731529</v>
          </cell>
          <cell r="V541">
            <v>329.3624336526335</v>
          </cell>
          <cell r="W541">
            <v>3581.007103787482</v>
          </cell>
          <cell r="X541">
            <v>622.6845761236684</v>
          </cell>
          <cell r="Y541">
            <v>511.0507182856945</v>
          </cell>
          <cell r="Z541">
            <v>2048.4218200386163</v>
          </cell>
          <cell r="AA541">
            <v>511.7651602101642</v>
          </cell>
          <cell r="AB541">
            <v>1807.268802312624</v>
          </cell>
          <cell r="AC541">
            <v>470.3561852697906</v>
          </cell>
          <cell r="AD541">
            <v>859.5409114673344</v>
          </cell>
          <cell r="AE541">
            <v>713.2584653763635</v>
          </cell>
          <cell r="AF541">
            <v>1350.6384135454882</v>
          </cell>
          <cell r="AG541">
            <v>232.5436758722822</v>
          </cell>
          <cell r="AH541">
            <v>268.6688575487601</v>
          </cell>
          <cell r="AI541">
            <v>504.8589940696619</v>
          </cell>
          <cell r="AJ541">
            <v>546.7240351998082</v>
          </cell>
          <cell r="AK541">
            <v>514.2912650128371</v>
          </cell>
          <cell r="AL541">
            <v>2468.5637228871065</v>
          </cell>
          <cell r="AM541">
            <v>2965.709413977429</v>
          </cell>
          <cell r="AN541">
            <v>339.1892692073511</v>
          </cell>
          <cell r="AO541">
            <v>425.78041581180827</v>
          </cell>
          <cell r="AP541">
            <v>1288.99054102784</v>
          </cell>
          <cell r="AQ541">
            <v>3129.7189409432235</v>
          </cell>
          <cell r="AR541">
            <v>305.0361096850878</v>
          </cell>
          <cell r="AS541">
            <v>1008.9129099363507</v>
          </cell>
          <cell r="AT541">
            <v>596.6978340850172</v>
          </cell>
          <cell r="AU541">
            <v>284.0778659620137</v>
          </cell>
          <cell r="AV541">
            <v>125.91490068307267</v>
          </cell>
          <cell r="AW541">
            <v>131.06104457338864</v>
          </cell>
          <cell r="AX541">
            <v>124.40492983807145</v>
          </cell>
          <cell r="AY541">
            <v>106.37722905389127</v>
          </cell>
          <cell r="AZ541">
            <v>117.09541508990041</v>
          </cell>
          <cell r="BA541">
            <v>583.5890502689755</v>
          </cell>
          <cell r="BB541">
            <v>375.8589611041059</v>
          </cell>
        </row>
        <row r="542">
          <cell r="E542" t="str">
            <v>PRAIRIE RE-11</v>
          </cell>
          <cell r="G542">
            <v>383.20554786238927</v>
          </cell>
          <cell r="H542">
            <v>315.38202815806363</v>
          </cell>
          <cell r="I542">
            <v>698.558078895164</v>
          </cell>
          <cell r="J542">
            <v>478.00638887755025</v>
          </cell>
          <cell r="K542">
            <v>557.918077799863</v>
          </cell>
          <cell r="L542">
            <v>276.81937863664166</v>
          </cell>
          <cell r="M542">
            <v>239.44969075839765</v>
          </cell>
          <cell r="N542">
            <v>124.5716312673426</v>
          </cell>
          <cell r="O542">
            <v>173.14651869080575</v>
          </cell>
          <cell r="P542">
            <v>559.4221356950995</v>
          </cell>
          <cell r="Q542">
            <v>567.877452954887</v>
          </cell>
          <cell r="R542">
            <v>654.1216451624426</v>
          </cell>
          <cell r="S542">
            <v>784.3558730321948</v>
          </cell>
          <cell r="T542">
            <v>850.5555928813784</v>
          </cell>
          <cell r="U542">
            <v>781.5336092784414</v>
          </cell>
          <cell r="V542">
            <v>324.37746137891855</v>
          </cell>
          <cell r="W542">
            <v>1835.1925510218618</v>
          </cell>
          <cell r="X542">
            <v>275.3160714220289</v>
          </cell>
          <cell r="Y542">
            <v>362.47135918131045</v>
          </cell>
          <cell r="Z542">
            <v>2594.935118468613</v>
          </cell>
          <cell r="AA542">
            <v>511.7651602101642</v>
          </cell>
          <cell r="AB542">
            <v>1473.7254275817168</v>
          </cell>
          <cell r="AC542">
            <v>512.6657368634369</v>
          </cell>
          <cell r="AD542">
            <v>859.5409114673344</v>
          </cell>
          <cell r="AE542">
            <v>726.810148590027</v>
          </cell>
          <cell r="AF542">
            <v>1459.5264992737236</v>
          </cell>
          <cell r="AG542">
            <v>236.4226195410775</v>
          </cell>
          <cell r="AH542">
            <v>269.50632170352696</v>
          </cell>
          <cell r="AI542">
            <v>529.3366346322101</v>
          </cell>
          <cell r="AJ542">
            <v>515.33125643589</v>
          </cell>
          <cell r="AK542">
            <v>482.5692348308309</v>
          </cell>
          <cell r="AL542">
            <v>2468.5637228871065</v>
          </cell>
          <cell r="AM542">
            <v>3081.3932042479073</v>
          </cell>
          <cell r="AN542">
            <v>334.08222643257744</v>
          </cell>
          <cell r="AO542">
            <v>367.98892880996846</v>
          </cell>
          <cell r="AP542">
            <v>1401.0303816832024</v>
          </cell>
          <cell r="AQ542">
            <v>3129.7189409432235</v>
          </cell>
          <cell r="AR542">
            <v>284.7354609128328</v>
          </cell>
          <cell r="AS542">
            <v>1030.2101384332357</v>
          </cell>
          <cell r="AT542">
            <v>606.0538968713387</v>
          </cell>
          <cell r="AU542">
            <v>281.5517064799735</v>
          </cell>
          <cell r="AV542">
            <v>131.07306761734168</v>
          </cell>
          <cell r="AW542">
            <v>130.65501430799605</v>
          </cell>
          <cell r="AX542">
            <v>127.32632241447583</v>
          </cell>
          <cell r="AY542">
            <v>99.08404139369435</v>
          </cell>
          <cell r="AZ542">
            <v>106.42035397050951</v>
          </cell>
          <cell r="BA542">
            <v>575.5914839538242</v>
          </cell>
          <cell r="BB542">
            <v>375.8589611041059</v>
          </cell>
        </row>
        <row r="543">
          <cell r="E543" t="str">
            <v>PAWNEE RE-12</v>
          </cell>
          <cell r="G543">
            <v>327.29681114755465</v>
          </cell>
          <cell r="H543">
            <v>305.7738976980006</v>
          </cell>
          <cell r="I543">
            <v>738.6543872079345</v>
          </cell>
          <cell r="J543">
            <v>471.56185347410064</v>
          </cell>
          <cell r="K543">
            <v>526.8606288356201</v>
          </cell>
          <cell r="L543">
            <v>268.2102533350494</v>
          </cell>
          <cell r="M543">
            <v>258.41284764688646</v>
          </cell>
          <cell r="N543">
            <v>134.73367474374666</v>
          </cell>
          <cell r="O543">
            <v>158.448174334012</v>
          </cell>
          <cell r="P543">
            <v>559.3243363803371</v>
          </cell>
          <cell r="Q543">
            <v>520.5787349675518</v>
          </cell>
          <cell r="R543">
            <v>533.7514195374881</v>
          </cell>
          <cell r="S543">
            <v>806.2148106626478</v>
          </cell>
          <cell r="T543">
            <v>849.1358189429546</v>
          </cell>
          <cell r="U543">
            <v>828.8551981181691</v>
          </cell>
          <cell r="V543">
            <v>317.0961412734233</v>
          </cell>
          <cell r="W543">
            <v>1613.0855493671309</v>
          </cell>
          <cell r="X543">
            <v>225.0735371842488</v>
          </cell>
          <cell r="Y543">
            <v>213.15284891994793</v>
          </cell>
          <cell r="Z543">
            <v>2048.4218200386163</v>
          </cell>
          <cell r="AA543">
            <v>511.7651602101642</v>
          </cell>
          <cell r="AB543">
            <v>1807.268802312624</v>
          </cell>
          <cell r="AC543">
            <v>352.1595017752002</v>
          </cell>
          <cell r="AD543">
            <v>859.5409114673344</v>
          </cell>
          <cell r="AE543">
            <v>744.6255967466344</v>
          </cell>
          <cell r="AF543">
            <v>1436.7144784425009</v>
          </cell>
          <cell r="AG543">
            <v>235.6327922636289</v>
          </cell>
          <cell r="AH543">
            <v>259.57181102411215</v>
          </cell>
          <cell r="AI543">
            <v>491.5909877700342</v>
          </cell>
          <cell r="AJ543">
            <v>526.1637318368594</v>
          </cell>
          <cell r="AK543">
            <v>513.6506689081887</v>
          </cell>
          <cell r="AL543">
            <v>2468.5637228871065</v>
          </cell>
          <cell r="AM543">
            <v>3084.8927913368725</v>
          </cell>
          <cell r="AN543">
            <v>323.29006909445184</v>
          </cell>
          <cell r="AO543">
            <v>416.3881757431991</v>
          </cell>
          <cell r="AP543">
            <v>1274.2361422606755</v>
          </cell>
          <cell r="AQ543">
            <v>3129.7189409432235</v>
          </cell>
          <cell r="AR543">
            <v>297.70541732808863</v>
          </cell>
          <cell r="AS543">
            <v>1009.6046162902692</v>
          </cell>
          <cell r="AT543">
            <v>581.542423466024</v>
          </cell>
          <cell r="AU543">
            <v>291.63153348187916</v>
          </cell>
          <cell r="AV543">
            <v>133.4917506725303</v>
          </cell>
          <cell r="AW543">
            <v>135.6372369474274</v>
          </cell>
          <cell r="AX543">
            <v>129.57822863732653</v>
          </cell>
          <cell r="AY543">
            <v>116.48592299131987</v>
          </cell>
          <cell r="AZ543">
            <v>122.44516932378248</v>
          </cell>
          <cell r="BA543">
            <v>613.7261539160558</v>
          </cell>
          <cell r="BB543">
            <v>375.8589611041059</v>
          </cell>
        </row>
        <row r="544">
          <cell r="E544" t="str">
            <v>YUMA 1</v>
          </cell>
          <cell r="G544">
            <v>322.9067861193289</v>
          </cell>
          <cell r="H544">
            <v>418.89691143651885</v>
          </cell>
          <cell r="I544">
            <v>579.4100643684052</v>
          </cell>
          <cell r="J544">
            <v>592.966612948087</v>
          </cell>
          <cell r="K544">
            <v>636.1108464411268</v>
          </cell>
          <cell r="L544">
            <v>332.7356253844749</v>
          </cell>
          <cell r="M544">
            <v>290.60724842162256</v>
          </cell>
          <cell r="N544">
            <v>180.54957976177462</v>
          </cell>
          <cell r="O544">
            <v>203.49575677021974</v>
          </cell>
          <cell r="P544">
            <v>495.8540175643528</v>
          </cell>
          <cell r="Q544">
            <v>719.44966320745</v>
          </cell>
          <cell r="R544">
            <v>577.5785222915736</v>
          </cell>
          <cell r="S544">
            <v>967.4505011915743</v>
          </cell>
          <cell r="T544">
            <v>998.017170929346</v>
          </cell>
          <cell r="U544">
            <v>767.4603101220704</v>
          </cell>
          <cell r="V544">
            <v>322.6958279390025</v>
          </cell>
          <cell r="W544">
            <v>4243.046527996886</v>
          </cell>
          <cell r="X544">
            <v>911.7401351040819</v>
          </cell>
          <cell r="Y544">
            <v>981.8870031471782</v>
          </cell>
          <cell r="Z544">
            <v>2021.067211153541</v>
          </cell>
          <cell r="AA544">
            <v>614.9430251581487</v>
          </cell>
          <cell r="AB544">
            <v>1591.6518122381572</v>
          </cell>
          <cell r="AC544">
            <v>239.68360977800594</v>
          </cell>
          <cell r="AD544">
            <v>549.2294984310445</v>
          </cell>
          <cell r="AE544">
            <v>936.9540775476654</v>
          </cell>
          <cell r="AF544">
            <v>1502.7490625847795</v>
          </cell>
          <cell r="AG544">
            <v>237.87734281307303</v>
          </cell>
          <cell r="AH544">
            <v>293.1270848785624</v>
          </cell>
          <cell r="AI544">
            <v>532.6709145944307</v>
          </cell>
          <cell r="AJ544">
            <v>534.5064882689353</v>
          </cell>
          <cell r="AK544">
            <v>527.0317786099026</v>
          </cell>
          <cell r="AL544">
            <v>2482.2364933869735</v>
          </cell>
          <cell r="AM544">
            <v>3256.6011921248046</v>
          </cell>
          <cell r="AN544">
            <v>391.13072789492</v>
          </cell>
          <cell r="AO544">
            <v>601.629950789468</v>
          </cell>
          <cell r="AP544">
            <v>1472.8859428581932</v>
          </cell>
          <cell r="AQ544">
            <v>3077.608753723523</v>
          </cell>
          <cell r="AR544">
            <v>338.45506879263337</v>
          </cell>
          <cell r="AS544">
            <v>1148.2229954773857</v>
          </cell>
          <cell r="AT544">
            <v>750.475674562308</v>
          </cell>
          <cell r="AU544">
            <v>329.86773130426525</v>
          </cell>
          <cell r="AV544">
            <v>155.1742374120372</v>
          </cell>
          <cell r="AW544">
            <v>181.01572335121708</v>
          </cell>
          <cell r="AX544">
            <v>187.48145629767697</v>
          </cell>
          <cell r="AY544">
            <v>116.05028534137158</v>
          </cell>
          <cell r="AZ544">
            <v>85.91388327098468</v>
          </cell>
          <cell r="BA544">
            <v>543.5267061926497</v>
          </cell>
          <cell r="BB544">
            <v>375.8589611041059</v>
          </cell>
        </row>
        <row r="545">
          <cell r="E545" t="str">
            <v>WRAY RD-2</v>
          </cell>
          <cell r="G545">
            <v>410.4379242001394</v>
          </cell>
          <cell r="H545">
            <v>424.48621385082777</v>
          </cell>
          <cell r="I545">
            <v>601.1488736547063</v>
          </cell>
          <cell r="J545">
            <v>497.3138720766991</v>
          </cell>
          <cell r="K545">
            <v>625.909007020461</v>
          </cell>
          <cell r="L545">
            <v>318.6094156797591</v>
          </cell>
          <cell r="M545">
            <v>338.4983327043134</v>
          </cell>
          <cell r="N545">
            <v>178.99884717486367</v>
          </cell>
          <cell r="O545">
            <v>192.76056753612812</v>
          </cell>
          <cell r="P545">
            <v>565.4744409024304</v>
          </cell>
          <cell r="Q545">
            <v>682.0203845057732</v>
          </cell>
          <cell r="R545">
            <v>658.2863774308476</v>
          </cell>
          <cell r="S545">
            <v>1283.704661169956</v>
          </cell>
          <cell r="T545">
            <v>865.4235324055678</v>
          </cell>
          <cell r="U545">
            <v>755.3636214372984</v>
          </cell>
          <cell r="V545">
            <v>293.22700138759177</v>
          </cell>
          <cell r="W545">
            <v>3004.0640970795307</v>
          </cell>
          <cell r="X545">
            <v>590.3856702183017</v>
          </cell>
          <cell r="Y545">
            <v>696.5797357528958</v>
          </cell>
          <cell r="Z545">
            <v>2011.2562052741546</v>
          </cell>
          <cell r="AA545">
            <v>611.957864841847</v>
          </cell>
          <cell r="AB545">
            <v>1551.50170326725</v>
          </cell>
          <cell r="AC545">
            <v>264.5404713392731</v>
          </cell>
          <cell r="AD545">
            <v>549.2294984310445</v>
          </cell>
          <cell r="AE545">
            <v>818.1969680516129</v>
          </cell>
          <cell r="AF545">
            <v>1399.5703515624539</v>
          </cell>
          <cell r="AG545">
            <v>268.8735508889269</v>
          </cell>
          <cell r="AH545">
            <v>267.92658876284315</v>
          </cell>
          <cell r="AI545">
            <v>551.2763718114418</v>
          </cell>
          <cell r="AJ545">
            <v>724.9564425116296</v>
          </cell>
          <cell r="AK545">
            <v>592.6987246575608</v>
          </cell>
          <cell r="AL545">
            <v>2374.627605625668</v>
          </cell>
          <cell r="AM545">
            <v>3282.9726724166585</v>
          </cell>
          <cell r="AN545">
            <v>356.51578214618735</v>
          </cell>
          <cell r="AO545">
            <v>512.1726593755733</v>
          </cell>
          <cell r="AP545">
            <v>1472.885942858193</v>
          </cell>
          <cell r="AQ545">
            <v>3077.608753723523</v>
          </cell>
          <cell r="AR545">
            <v>190.83467245300767</v>
          </cell>
          <cell r="AS545">
            <v>1036.138009549166</v>
          </cell>
          <cell r="AT545">
            <v>649.2510378209464</v>
          </cell>
          <cell r="AU545">
            <v>288.39755519679477</v>
          </cell>
          <cell r="AV545">
            <v>148.1859341734033</v>
          </cell>
          <cell r="AW545">
            <v>138.0125996603684</v>
          </cell>
          <cell r="AX545">
            <v>151.07296891564528</v>
          </cell>
          <cell r="AY545">
            <v>79.33731832084895</v>
          </cell>
          <cell r="AZ545">
            <v>70.43086301759067</v>
          </cell>
          <cell r="BA545">
            <v>545.905279238146</v>
          </cell>
          <cell r="BB545">
            <v>375.8589611041059</v>
          </cell>
        </row>
        <row r="546">
          <cell r="E546" t="str">
            <v>IDALIA RJ-3</v>
          </cell>
          <cell r="G546">
            <v>373.055613946209</v>
          </cell>
          <cell r="H546">
            <v>510.68177888584177</v>
          </cell>
          <cell r="I546">
            <v>477.4417223425272</v>
          </cell>
          <cell r="J546">
            <v>511.14273069794154</v>
          </cell>
          <cell r="K546">
            <v>559.9730801237544</v>
          </cell>
          <cell r="L546">
            <v>279.44540479969777</v>
          </cell>
          <cell r="M546">
            <v>274.90525357483955</v>
          </cell>
          <cell r="N546">
            <v>186.0645911422925</v>
          </cell>
          <cell r="O546">
            <v>170.44958697457392</v>
          </cell>
          <cell r="P546">
            <v>566.4579404986217</v>
          </cell>
          <cell r="Q546">
            <v>797.1999870411082</v>
          </cell>
          <cell r="R546">
            <v>656.0358699317716</v>
          </cell>
          <cell r="S546">
            <v>1107.3803931674474</v>
          </cell>
          <cell r="T546">
            <v>803.9174150190966</v>
          </cell>
          <cell r="U546">
            <v>772.6478099348292</v>
          </cell>
          <cell r="V546">
            <v>302.2607913029086</v>
          </cell>
          <cell r="W546">
            <v>1675.168470311586</v>
          </cell>
          <cell r="X546">
            <v>313.5524162566214</v>
          </cell>
          <cell r="Y546">
            <v>402.3914371466477</v>
          </cell>
          <cell r="Z546">
            <v>1962.2011758772242</v>
          </cell>
          <cell r="AA546">
            <v>1437.8677251520496</v>
          </cell>
          <cell r="AB546">
            <v>1909.0704893211525</v>
          </cell>
          <cell r="AC546">
            <v>231.0821679593402</v>
          </cell>
          <cell r="AD546">
            <v>549.2294984310445</v>
          </cell>
          <cell r="AE546">
            <v>847.014805340182</v>
          </cell>
          <cell r="AF546">
            <v>1458.5154909519815</v>
          </cell>
          <cell r="AG546">
            <v>267.2600935141799</v>
          </cell>
          <cell r="AH546">
            <v>246.16309383707136</v>
          </cell>
          <cell r="AI546">
            <v>512.2276652722604</v>
          </cell>
          <cell r="AJ546">
            <v>692.5406677983646</v>
          </cell>
          <cell r="AK546">
            <v>594.6431705208871</v>
          </cell>
          <cell r="AL546">
            <v>2392.025803990398</v>
          </cell>
          <cell r="AM546">
            <v>3198.9580364019475</v>
          </cell>
          <cell r="AN546">
            <v>339.11368683477355</v>
          </cell>
          <cell r="AO546">
            <v>442.2037636065103</v>
          </cell>
          <cell r="AP546">
            <v>1472.8859428581932</v>
          </cell>
          <cell r="AQ546">
            <v>3077.608753723523</v>
          </cell>
          <cell r="AR546">
            <v>187.0396853174021</v>
          </cell>
          <cell r="AS546">
            <v>986.1103758594375</v>
          </cell>
          <cell r="AT546">
            <v>703.6953606307052</v>
          </cell>
          <cell r="AU546">
            <v>311.45546356141097</v>
          </cell>
          <cell r="AV546">
            <v>156.7470765506515</v>
          </cell>
          <cell r="AW546">
            <v>164.53916080424972</v>
          </cell>
          <cell r="AX546">
            <v>187.55154675370204</v>
          </cell>
          <cell r="AY546">
            <v>86.82463649523773</v>
          </cell>
          <cell r="AZ546">
            <v>74.48906999428795</v>
          </cell>
          <cell r="BA546">
            <v>608.3030713419247</v>
          </cell>
          <cell r="BB546">
            <v>375.8589611041059</v>
          </cell>
        </row>
        <row r="547">
          <cell r="E547" t="str">
            <v>LIBERTY J-4</v>
          </cell>
          <cell r="G547">
            <v>337.45385184624547</v>
          </cell>
          <cell r="H547">
            <v>414.5608158415618</v>
          </cell>
          <cell r="I547">
            <v>570.0102421960013</v>
          </cell>
          <cell r="J547">
            <v>558.848515958457</v>
          </cell>
          <cell r="K547">
            <v>594.1651479191518</v>
          </cell>
          <cell r="L547">
            <v>319.3203761647243</v>
          </cell>
          <cell r="M547">
            <v>288.6236673602423</v>
          </cell>
          <cell r="N547">
            <v>167.89886655276425</v>
          </cell>
          <cell r="O547">
            <v>182.06040338925854</v>
          </cell>
          <cell r="P547">
            <v>546.7501216672506</v>
          </cell>
          <cell r="Q547">
            <v>696.7156503905891</v>
          </cell>
          <cell r="R547">
            <v>612.2415113578002</v>
          </cell>
          <cell r="S547">
            <v>986.373299417011</v>
          </cell>
          <cell r="T547">
            <v>932.2197905151157</v>
          </cell>
          <cell r="U547">
            <v>896.4129246854427</v>
          </cell>
          <cell r="V547">
            <v>320.6430997612773</v>
          </cell>
          <cell r="W547">
            <v>1669.8164943680983</v>
          </cell>
          <cell r="X547">
            <v>309.8672249438702</v>
          </cell>
          <cell r="Y547">
            <v>405.82479795825964</v>
          </cell>
          <cell r="Z547">
            <v>1962.2011758772242</v>
          </cell>
          <cell r="AA547">
            <v>659.5529055863294</v>
          </cell>
          <cell r="AB547">
            <v>1909.0704893211525</v>
          </cell>
          <cell r="AC547">
            <v>258.088264721242</v>
          </cell>
          <cell r="AD547">
            <v>549.2294984310445</v>
          </cell>
          <cell r="AE547">
            <v>861.1947641114367</v>
          </cell>
          <cell r="AF547">
            <v>1554.759479076915</v>
          </cell>
          <cell r="AG547">
            <v>249.3960206507272</v>
          </cell>
          <cell r="AH547">
            <v>273.04148489001597</v>
          </cell>
          <cell r="AI547">
            <v>539.955487064226</v>
          </cell>
          <cell r="AJ547">
            <v>549.1307312447516</v>
          </cell>
          <cell r="AK547">
            <v>589.2052442521463</v>
          </cell>
          <cell r="AL547">
            <v>2392.025803990398</v>
          </cell>
          <cell r="AM547">
            <v>3371.123494650967</v>
          </cell>
          <cell r="AN547">
            <v>378.429277035577</v>
          </cell>
          <cell r="AO547">
            <v>502.25307780148444</v>
          </cell>
          <cell r="AP547">
            <v>1472.885942858193</v>
          </cell>
          <cell r="AQ547">
            <v>3077.608753723523</v>
          </cell>
          <cell r="AR547">
            <v>292.4322784824923</v>
          </cell>
          <cell r="AS547">
            <v>1032.844446444945</v>
          </cell>
          <cell r="AT547">
            <v>694.3392978443848</v>
          </cell>
          <cell r="AU547">
            <v>317.0814095802188</v>
          </cell>
          <cell r="AV547">
            <v>148.5925546536536</v>
          </cell>
          <cell r="AW547">
            <v>163.7164485897453</v>
          </cell>
          <cell r="AX547">
            <v>174.20525733270247</v>
          </cell>
          <cell r="AY547">
            <v>76.5516476989479</v>
          </cell>
          <cell r="AZ547">
            <v>75.06850465560821</v>
          </cell>
          <cell r="BA547">
            <v>580.5867564443647</v>
          </cell>
          <cell r="BB547">
            <v>375.8589611041059</v>
          </cell>
        </row>
      </sheetData>
      <sheetData sheetId="4">
        <row r="3">
          <cell r="C3" t="str">
            <v>MAPLETON 1</v>
          </cell>
          <cell r="D3">
            <v>2.2</v>
          </cell>
          <cell r="E3">
            <v>1.5061302030519447E-05</v>
          </cell>
          <cell r="F3">
            <v>7.06460855852601E-06</v>
          </cell>
          <cell r="G3">
            <v>0.00110924528045132</v>
          </cell>
          <cell r="H3">
            <v>0.00133804274138067</v>
          </cell>
          <cell r="I3">
            <v>0.001400192969085003</v>
          </cell>
          <cell r="J3">
            <v>5.623795806378584E-05</v>
          </cell>
          <cell r="K3">
            <v>0.014698426436113483</v>
          </cell>
          <cell r="L3">
            <v>8051.044688815101</v>
          </cell>
          <cell r="M3">
            <v>115.12302482144335</v>
          </cell>
        </row>
        <row r="4">
          <cell r="C4" t="str">
            <v>ADAMS 12 FIVE STAR SCHOOLS</v>
          </cell>
          <cell r="D4">
            <v>24.200000000000003</v>
          </cell>
          <cell r="E4">
            <v>0.00014327974279660096</v>
          </cell>
          <cell r="F4">
            <v>9.14241223302925E-06</v>
          </cell>
          <cell r="G4">
            <v>0.00159119439425835</v>
          </cell>
          <cell r="H4">
            <v>0.00185503818263583</v>
          </cell>
          <cell r="I4">
            <v>0.0001440942260543825</v>
          </cell>
          <cell r="J4">
            <v>3.031906464106439E-05</v>
          </cell>
          <cell r="K4">
            <v>0.010792299047242573</v>
          </cell>
          <cell r="L4">
            <v>7828.00247390003</v>
          </cell>
          <cell r="M4">
            <v>84.52891991509462</v>
          </cell>
        </row>
        <row r="5">
          <cell r="C5" t="str">
            <v>ADAMS COUNTY 14</v>
          </cell>
          <cell r="D5">
            <v>7.700000000000001</v>
          </cell>
          <cell r="E5">
            <v>4.711591222203982E-05</v>
          </cell>
          <cell r="F5">
            <v>9.83874312477145E-06</v>
          </cell>
          <cell r="G5">
            <v>0.00195570273088608</v>
          </cell>
          <cell r="H5">
            <v>0.000958930413525787</v>
          </cell>
          <cell r="I5">
            <v>0.0005756265173791487</v>
          </cell>
          <cell r="J5">
            <v>3.343805494899379E-05</v>
          </cell>
          <cell r="K5">
            <v>0.01133382688645166</v>
          </cell>
          <cell r="L5">
            <v>7800.135832293116</v>
          </cell>
          <cell r="M5">
            <v>88.7703482847055</v>
          </cell>
        </row>
        <row r="6">
          <cell r="C6" t="str">
            <v>BRIGHTON 27J</v>
          </cell>
          <cell r="D6">
            <v>7.700000000000001</v>
          </cell>
          <cell r="E6">
            <v>4.711591222203982E-05</v>
          </cell>
          <cell r="F6">
            <v>2.36055605896326E-05</v>
          </cell>
          <cell r="G6">
            <v>0.00227013373833785</v>
          </cell>
          <cell r="H6">
            <v>0.00138616795257106</v>
          </cell>
          <cell r="I6">
            <v>0.0002892067645930569</v>
          </cell>
          <cell r="J6">
            <v>2.778099149556233E-05</v>
          </cell>
          <cell r="K6">
            <v>0.010330704570809885</v>
          </cell>
          <cell r="L6">
            <v>7861.905421717331</v>
          </cell>
          <cell r="M6">
            <v>80.91355655638581</v>
          </cell>
        </row>
        <row r="7">
          <cell r="C7" t="str">
            <v>BENNETT 29J</v>
          </cell>
          <cell r="D7">
            <v>2.2</v>
          </cell>
          <cell r="E7">
            <v>1.5061302030519447E-05</v>
          </cell>
          <cell r="F7">
            <v>7.6925054034392E-06</v>
          </cell>
          <cell r="G7">
            <v>0.00363017810105373</v>
          </cell>
          <cell r="H7">
            <v>0.00175747354177351</v>
          </cell>
          <cell r="I7">
            <v>0.003547911480011576</v>
          </cell>
          <cell r="J7">
            <v>0.0001364038311831574</v>
          </cell>
          <cell r="K7">
            <v>0.022891241946937205</v>
          </cell>
          <cell r="L7">
            <v>7916.165617121651</v>
          </cell>
          <cell r="M7">
            <v>179.2919144307898</v>
          </cell>
        </row>
        <row r="8">
          <cell r="C8" t="str">
            <v>STRASBURG 31J</v>
          </cell>
          <cell r="D8">
            <v>2.2</v>
          </cell>
          <cell r="E8">
            <v>1.5061302030519447E-05</v>
          </cell>
          <cell r="F8">
            <v>0.00010030420881618</v>
          </cell>
          <cell r="G8">
            <v>0.00166400876862985</v>
          </cell>
          <cell r="H8">
            <v>0.00131801744140356</v>
          </cell>
          <cell r="I8">
            <v>0.003269317607954697</v>
          </cell>
          <cell r="J8">
            <v>0.00013481991206577658</v>
          </cell>
          <cell r="K8">
            <v>0.02275794749514743</v>
          </cell>
          <cell r="L8">
            <v>7811.6354891210785</v>
          </cell>
          <cell r="M8">
            <v>178.24790740400684</v>
          </cell>
        </row>
        <row r="9">
          <cell r="C9" t="str">
            <v>WESTMINSTER 50</v>
          </cell>
          <cell r="D9">
            <v>7.700000000000001</v>
          </cell>
          <cell r="E9">
            <v>4.711591222203982E-05</v>
          </cell>
          <cell r="F9">
            <v>1.69455220231021E-05</v>
          </cell>
          <cell r="G9">
            <v>0.00108448951706164</v>
          </cell>
          <cell r="H9">
            <v>0.00354888283766062</v>
          </cell>
          <cell r="I9">
            <v>0.0004452077288189002</v>
          </cell>
          <cell r="J9">
            <v>3.4563005399427786E-05</v>
          </cell>
          <cell r="K9">
            <v>0.011522900743408396</v>
          </cell>
          <cell r="L9">
            <v>7828.910124577112</v>
          </cell>
          <cell r="M9">
            <v>90.25123839373352</v>
          </cell>
        </row>
        <row r="10">
          <cell r="C10" t="str">
            <v>ALAMOSA RE-11J</v>
          </cell>
          <cell r="D10">
            <v>7.700000000000001</v>
          </cell>
          <cell r="E10">
            <v>4.711591222203982E-05</v>
          </cell>
          <cell r="F10">
            <v>2.34756748160374E-06</v>
          </cell>
          <cell r="G10">
            <v>0.00465159806573535</v>
          </cell>
          <cell r="H10">
            <v>0.000542239417786379</v>
          </cell>
          <cell r="I10">
            <v>0.011901829088509081</v>
          </cell>
          <cell r="J10">
            <v>0.00042033425889512996</v>
          </cell>
          <cell r="K10">
            <v>0.04018402778432659</v>
          </cell>
          <cell r="L10">
            <v>7902.565192539205</v>
          </cell>
          <cell r="M10">
            <v>314.73483560624067</v>
          </cell>
        </row>
        <row r="11">
          <cell r="C11" t="str">
            <v>SANGRE DE CRISTO RE-22J</v>
          </cell>
          <cell r="D11">
            <v>0</v>
          </cell>
          <cell r="E11">
            <v>2.239457953911298E-06</v>
          </cell>
          <cell r="F11">
            <v>8.39534898888913E-06</v>
          </cell>
          <cell r="G11">
            <v>0.00287717793523728</v>
          </cell>
          <cell r="H11">
            <v>0.00071392670265626</v>
          </cell>
          <cell r="I11">
            <v>0.007231075056648852</v>
          </cell>
          <cell r="J11">
            <v>0.00025477127658698085</v>
          </cell>
          <cell r="K11">
            <v>0.03128465016803841</v>
          </cell>
          <cell r="L11">
            <v>7856.177276634314</v>
          </cell>
          <cell r="M11">
            <v>245.0319136867809</v>
          </cell>
        </row>
        <row r="12">
          <cell r="C12" t="str">
            <v>ENGLEWOOD 1</v>
          </cell>
          <cell r="D12">
            <v>11</v>
          </cell>
          <cell r="E12">
            <v>6.634867833695203E-05</v>
          </cell>
          <cell r="F12">
            <v>4.98222171086436E-05</v>
          </cell>
          <cell r="G12">
            <v>0.00081872553440224</v>
          </cell>
          <cell r="H12">
            <v>0.00203553536364188</v>
          </cell>
          <cell r="I12">
            <v>0.0010010289963067534</v>
          </cell>
          <cell r="J12">
            <v>5.573035771565497E-05</v>
          </cell>
          <cell r="K12">
            <v>0.014631942529973938</v>
          </cell>
          <cell r="L12">
            <v>7829.851905309462</v>
          </cell>
          <cell r="M12">
            <v>114.60230048336564</v>
          </cell>
        </row>
        <row r="13">
          <cell r="C13" t="str">
            <v>SHERIDAN 2</v>
          </cell>
          <cell r="D13">
            <v>0</v>
          </cell>
          <cell r="E13">
            <v>2.239457953911298E-06</v>
          </cell>
          <cell r="F13">
            <v>2.05176862390596E-05</v>
          </cell>
          <cell r="G13">
            <v>0.000674982884056134</v>
          </cell>
          <cell r="H13">
            <v>0.000926131953593332</v>
          </cell>
          <cell r="I13">
            <v>0.0010785385247444716</v>
          </cell>
          <cell r="J13">
            <v>4.387954069726281E-05</v>
          </cell>
          <cell r="K13">
            <v>0.01298336025621275</v>
          </cell>
          <cell r="L13">
            <v>7738.285909997779</v>
          </cell>
          <cell r="M13">
            <v>101.69004903608864</v>
          </cell>
        </row>
        <row r="14">
          <cell r="C14" t="str">
            <v>CHERRY CREEK 5</v>
          </cell>
          <cell r="D14">
            <v>52.800000000000004</v>
          </cell>
          <cell r="E14">
            <v>0.0003099637157925069</v>
          </cell>
          <cell r="F14">
            <v>3.55612191106516E-05</v>
          </cell>
          <cell r="G14">
            <v>0.002844320017057</v>
          </cell>
          <cell r="H14">
            <v>0.00170707054735676</v>
          </cell>
          <cell r="I14">
            <v>9.2407218665613E-05</v>
          </cell>
          <cell r="J14">
            <v>5.3069031821646016E-05</v>
          </cell>
          <cell r="K14">
            <v>0.01427830496403671</v>
          </cell>
          <cell r="L14">
            <v>7785.611303696656</v>
          </cell>
          <cell r="M14">
            <v>111.83249199684909</v>
          </cell>
        </row>
        <row r="15">
          <cell r="C15" t="str">
            <v>LITTLETON 6</v>
          </cell>
          <cell r="D15">
            <v>22</v>
          </cell>
          <cell r="E15">
            <v>0.00013045789871999277</v>
          </cell>
          <cell r="F15">
            <v>2.13441341343215E-05</v>
          </cell>
          <cell r="G15">
            <v>0.000654962691931472</v>
          </cell>
          <cell r="H15">
            <v>0.00256233007338077</v>
          </cell>
          <cell r="I15">
            <v>0.0002644932848370052</v>
          </cell>
          <cell r="J15">
            <v>3.428259480931868E-05</v>
          </cell>
          <cell r="K15">
            <v>0.01147606274902149</v>
          </cell>
          <cell r="L15">
            <v>7819.338372886291</v>
          </cell>
          <cell r="M15">
            <v>89.88438745129915</v>
          </cell>
        </row>
        <row r="16">
          <cell r="C16" t="str">
            <v>DEER TRAIL 26J</v>
          </cell>
          <cell r="D16">
            <v>0</v>
          </cell>
          <cell r="E16">
            <v>2.239457953911298E-06</v>
          </cell>
          <cell r="F16">
            <v>0.000101695939537444</v>
          </cell>
          <cell r="G16">
            <v>0.00217154332364811</v>
          </cell>
          <cell r="H16">
            <v>0.0014053848722656</v>
          </cell>
          <cell r="I16">
            <v>0.00920423536248222</v>
          </cell>
          <cell r="J16">
            <v>0.000335452067209552</v>
          </cell>
          <cell r="K16">
            <v>0.03589808715505904</v>
          </cell>
          <cell r="L16">
            <v>7811.589998926927</v>
          </cell>
          <cell r="M16">
            <v>281.16590551763545</v>
          </cell>
        </row>
        <row r="17">
          <cell r="C17" t="str">
            <v>ADAMS-ARAPAHOE 28J</v>
          </cell>
          <cell r="D17">
            <v>18.700000000000003</v>
          </cell>
          <cell r="E17">
            <v>0.00011122513260508057</v>
          </cell>
          <cell r="F17">
            <v>6.9827239732995E-06</v>
          </cell>
          <cell r="G17">
            <v>0.00706716841056396</v>
          </cell>
          <cell r="H17">
            <v>0.00354242846325914</v>
          </cell>
          <cell r="I17">
            <v>0.00032579779121330506</v>
          </cell>
          <cell r="J17">
            <v>5.126909576439918E-05</v>
          </cell>
          <cell r="K17">
            <v>0.014034078462389894</v>
          </cell>
          <cell r="L17">
            <v>7883.112114672754</v>
          </cell>
          <cell r="M17">
            <v>109.91962780466179</v>
          </cell>
        </row>
        <row r="18">
          <cell r="C18" t="str">
            <v>BYERS 32J</v>
          </cell>
          <cell r="D18">
            <v>1.1</v>
          </cell>
          <cell r="E18">
            <v>8.650379992215372E-06</v>
          </cell>
          <cell r="F18">
            <v>6.63915733435356E-05</v>
          </cell>
          <cell r="G18">
            <v>0.00137013912665392</v>
          </cell>
          <cell r="H18">
            <v>0.000950104929331152</v>
          </cell>
          <cell r="I18">
            <v>0.0044744690274663105</v>
          </cell>
          <cell r="J18">
            <v>0.0001679484175442426</v>
          </cell>
          <cell r="K18">
            <v>0.02540060315894019</v>
          </cell>
          <cell r="L18">
            <v>7856.097174178182</v>
          </cell>
          <cell r="M18">
            <v>198.94607634744278</v>
          </cell>
        </row>
        <row r="19">
          <cell r="C19" t="str">
            <v>ARCHULETA COUNTY 50 JT</v>
          </cell>
          <cell r="D19">
            <v>5.5</v>
          </cell>
          <cell r="E19">
            <v>3.429406814543167E-05</v>
          </cell>
          <cell r="F19">
            <v>2.20005799043405E-06</v>
          </cell>
          <cell r="G19">
            <v>0.00682665166636602</v>
          </cell>
          <cell r="H19">
            <v>0.0080968505503243</v>
          </cell>
          <cell r="I19">
            <v>0.006943702983724783</v>
          </cell>
          <cell r="J19">
            <v>0.0002768520829347033</v>
          </cell>
          <cell r="K19">
            <v>0.03261219038644838</v>
          </cell>
          <cell r="L19">
            <v>7979.58978106621</v>
          </cell>
          <cell r="M19">
            <v>255.42965566138963</v>
          </cell>
        </row>
        <row r="20">
          <cell r="C20" t="str">
            <v>WALSH RE-1</v>
          </cell>
          <cell r="D20">
            <v>1.1</v>
          </cell>
          <cell r="E20">
            <v>8.650379992215372E-06</v>
          </cell>
          <cell r="F20">
            <v>0.000240953243399413</v>
          </cell>
          <cell r="G20">
            <v>0.00970370611642184</v>
          </cell>
          <cell r="H20">
            <v>0.00191805265273921</v>
          </cell>
          <cell r="I20">
            <v>0.007222981804253207</v>
          </cell>
          <cell r="J20">
            <v>0.00031121545309955223</v>
          </cell>
          <cell r="K20">
            <v>0.034576947300582216</v>
          </cell>
          <cell r="L20">
            <v>7946.152951833752</v>
          </cell>
          <cell r="M20">
            <v>270.81829334835965</v>
          </cell>
        </row>
        <row r="21">
          <cell r="C21" t="str">
            <v>PRITCHETT RE-3</v>
          </cell>
          <cell r="D21">
            <v>0</v>
          </cell>
          <cell r="E21">
            <v>2.239457953911298E-06</v>
          </cell>
          <cell r="F21">
            <v>1.16786650616696E-05</v>
          </cell>
          <cell r="G21">
            <v>0.00346668750704781</v>
          </cell>
          <cell r="H21">
            <v>0.00255533634090374</v>
          </cell>
          <cell r="I21">
            <v>0.011711684391010354</v>
          </cell>
          <cell r="J21">
            <v>0.0004127306383425089</v>
          </cell>
          <cell r="K21">
            <v>0.03981891535761091</v>
          </cell>
          <cell r="L21">
            <v>7825.472465164948</v>
          </cell>
          <cell r="M21">
            <v>311.8751521465111</v>
          </cell>
        </row>
        <row r="22">
          <cell r="C22" t="str">
            <v>SPRINGFIELD RE-4</v>
          </cell>
          <cell r="D22">
            <v>3.3000000000000003</v>
          </cell>
          <cell r="E22">
            <v>2.1472224068823524E-05</v>
          </cell>
          <cell r="F22">
            <v>1.21902335000717E-06</v>
          </cell>
          <cell r="G22">
            <v>0.0147574755413368</v>
          </cell>
          <cell r="H22">
            <v>0.000303604157137085</v>
          </cell>
          <cell r="I22">
            <v>0.008078966950383761</v>
          </cell>
          <cell r="J22">
            <v>0.00031400590428933516</v>
          </cell>
          <cell r="K22">
            <v>0.034731615020293975</v>
          </cell>
          <cell r="L22">
            <v>8100.248498197802</v>
          </cell>
          <cell r="M22">
            <v>272.0297030059067</v>
          </cell>
        </row>
        <row r="23">
          <cell r="C23" t="str">
            <v>VILAS RE-5</v>
          </cell>
          <cell r="D23">
            <v>0</v>
          </cell>
          <cell r="E23">
            <v>2.239457953911298E-06</v>
          </cell>
          <cell r="F23">
            <v>8.34149257359731E-05</v>
          </cell>
          <cell r="G23">
            <v>0.0157350585873729</v>
          </cell>
          <cell r="H23">
            <v>0.000312486448330262</v>
          </cell>
          <cell r="I23">
            <v>0.007595987122875884</v>
          </cell>
          <cell r="J23">
            <v>0.00031069095617520734</v>
          </cell>
          <cell r="K23">
            <v>0.034547798442776015</v>
          </cell>
          <cell r="L23">
            <v>8050.187168534544</v>
          </cell>
          <cell r="M23">
            <v>270.58998967957405</v>
          </cell>
        </row>
        <row r="24">
          <cell r="C24" t="str">
            <v>CAMPO RE-6</v>
          </cell>
          <cell r="D24">
            <v>0</v>
          </cell>
          <cell r="E24">
            <v>2.239457953911298E-06</v>
          </cell>
          <cell r="F24">
            <v>0.000288898890195304</v>
          </cell>
          <cell r="G24">
            <v>0.0103262962043603</v>
          </cell>
          <cell r="H24">
            <v>0.0231604170181551</v>
          </cell>
          <cell r="I24">
            <v>0.010295067710580384</v>
          </cell>
          <cell r="J24">
            <v>0.00047803661438633</v>
          </cell>
          <cell r="K24">
            <v>0.04285353495134941</v>
          </cell>
          <cell r="L24">
            <v>8001.831290565407</v>
          </cell>
          <cell r="M24">
            <v>335.64331456390045</v>
          </cell>
        </row>
        <row r="25">
          <cell r="C25" t="str">
            <v>LAS ANIMAS RE-1</v>
          </cell>
          <cell r="D25">
            <v>2.2</v>
          </cell>
          <cell r="E25">
            <v>1.5061302030519447E-05</v>
          </cell>
          <cell r="F25">
            <v>0.000427938139663627</v>
          </cell>
          <cell r="G25">
            <v>0.00132243249424309</v>
          </cell>
          <cell r="H25">
            <v>0.00251569329626332</v>
          </cell>
          <cell r="I25">
            <v>0.010795161793993313</v>
          </cell>
          <cell r="J25">
            <v>0.00044062129666066444</v>
          </cell>
          <cell r="K25">
            <v>0.04114232338178787</v>
          </cell>
          <cell r="L25">
            <v>7641.2005837471725</v>
          </cell>
          <cell r="M25">
            <v>322.24052938457316</v>
          </cell>
        </row>
        <row r="26">
          <cell r="C26" t="str">
            <v>MC CLAVE RE-2</v>
          </cell>
          <cell r="D26">
            <v>1.1</v>
          </cell>
          <cell r="E26">
            <v>8.650379992215372E-06</v>
          </cell>
          <cell r="F26">
            <v>8.24150735475897E-05</v>
          </cell>
          <cell r="G26">
            <v>0.0116867704520239</v>
          </cell>
          <cell r="H26">
            <v>0.00449831008503799</v>
          </cell>
          <cell r="I26">
            <v>0.001435799147087119</v>
          </cell>
          <cell r="J26">
            <v>0.00010373518958154589</v>
          </cell>
          <cell r="K26">
            <v>0.019962692811754296</v>
          </cell>
          <cell r="L26">
            <v>7709.105299566865</v>
          </cell>
          <cell r="M26">
            <v>156.35453155882945</v>
          </cell>
        </row>
        <row r="27">
          <cell r="C27" t="str">
            <v>ST VRAIN VALLEY RE 1J</v>
          </cell>
          <cell r="D27">
            <v>27.500000000000004</v>
          </cell>
          <cell r="E27">
            <v>0.00016251250891151318</v>
          </cell>
          <cell r="F27">
            <v>9.58833782640317E-05</v>
          </cell>
          <cell r="G27">
            <v>0.00142237641972388</v>
          </cell>
          <cell r="H27">
            <v>0.00174165721532687</v>
          </cell>
          <cell r="I27">
            <v>9.051277126983466E-05</v>
          </cell>
          <cell r="J27">
            <v>4.2965766864987804E-05</v>
          </cell>
          <cell r="K27">
            <v>0.01284746239490652</v>
          </cell>
          <cell r="L27">
            <v>7785.178280221531</v>
          </cell>
          <cell r="M27">
            <v>100.6256512294024</v>
          </cell>
        </row>
        <row r="28">
          <cell r="C28" t="str">
            <v>BOULDER VALLEY RE 2</v>
          </cell>
          <cell r="D28">
            <v>56.1</v>
          </cell>
          <cell r="E28">
            <v>0.00032919648190741905</v>
          </cell>
          <cell r="F28">
            <v>1.86719056888975E-05</v>
          </cell>
          <cell r="G28">
            <v>0.00270231630146003</v>
          </cell>
          <cell r="H28">
            <v>0.00193576567454597</v>
          </cell>
          <cell r="I28">
            <v>8.617326163100994E-05</v>
          </cell>
          <cell r="J28">
            <v>5.255654900494615E-05</v>
          </cell>
          <cell r="K28">
            <v>0.014209195566864478</v>
          </cell>
          <cell r="L28">
            <v>7729.101811740176</v>
          </cell>
          <cell r="M28">
            <v>111.29120392899809</v>
          </cell>
        </row>
        <row r="29">
          <cell r="C29" t="str">
            <v>BUENA VISTA R-31</v>
          </cell>
          <cell r="D29">
            <v>2.2</v>
          </cell>
          <cell r="E29">
            <v>1.5061302030519447E-05</v>
          </cell>
          <cell r="F29">
            <v>9.22894555459624E-06</v>
          </cell>
          <cell r="G29">
            <v>0.00357097039036407</v>
          </cell>
          <cell r="H29">
            <v>0.00693458982265498</v>
          </cell>
          <cell r="I29">
            <v>0.0025382846552788178</v>
          </cell>
          <cell r="J29">
            <v>0.00011581698529048777</v>
          </cell>
          <cell r="K29">
            <v>0.02109318683110586</v>
          </cell>
          <cell r="L29">
            <v>7706.888867721573</v>
          </cell>
          <cell r="M29">
            <v>165.2089413567749</v>
          </cell>
        </row>
        <row r="30">
          <cell r="C30" t="str">
            <v>SALIDA R-32</v>
          </cell>
          <cell r="D30">
            <v>5.5</v>
          </cell>
          <cell r="E30">
            <v>3.429406814543167E-05</v>
          </cell>
          <cell r="F30">
            <v>5.29045634448764E-06</v>
          </cell>
          <cell r="G30">
            <v>0.00245930199033975</v>
          </cell>
          <cell r="H30">
            <v>0.00135372205810317</v>
          </cell>
          <cell r="I30">
            <v>0.006495805295685303</v>
          </cell>
          <cell r="J30">
            <v>0.00023345773293907614</v>
          </cell>
          <cell r="K30">
            <v>0.029947474465449583</v>
          </cell>
          <cell r="L30">
            <v>7826.2098854673695</v>
          </cell>
          <cell r="M30">
            <v>234.55870335580698</v>
          </cell>
        </row>
        <row r="31">
          <cell r="C31" t="str">
            <v>KIT CARSON R-1</v>
          </cell>
          <cell r="D31">
            <v>1.1</v>
          </cell>
          <cell r="E31">
            <v>8.650379992215372E-06</v>
          </cell>
          <cell r="F31">
            <v>2.53371837600011E-05</v>
          </cell>
          <cell r="G31">
            <v>0.00223349601073803</v>
          </cell>
          <cell r="H31">
            <v>0.00117585762491146</v>
          </cell>
          <cell r="I31">
            <v>0.0034843411356143203</v>
          </cell>
          <cell r="J31">
            <v>0.00013113672853508907</v>
          </cell>
          <cell r="K31">
            <v>0.022444929412684687</v>
          </cell>
          <cell r="L31">
            <v>7942.951800309435</v>
          </cell>
          <cell r="M31">
            <v>175.79624438868018</v>
          </cell>
        </row>
        <row r="32">
          <cell r="C32" t="str">
            <v>CHEYENNE COUNTY RE-5</v>
          </cell>
          <cell r="D32">
            <v>2.2</v>
          </cell>
          <cell r="E32">
            <v>1.5061302030519447E-05</v>
          </cell>
          <cell r="F32">
            <v>0.000444261059872173</v>
          </cell>
          <cell r="G32">
            <v>0.0037689213486998</v>
          </cell>
          <cell r="H32">
            <v>0.0109428402883264</v>
          </cell>
          <cell r="I32">
            <v>0.0034961242698422577</v>
          </cell>
          <cell r="J32">
            <v>0.0002249727220692759</v>
          </cell>
          <cell r="K32">
            <v>0.029398217787840988</v>
          </cell>
          <cell r="L32">
            <v>7769.258833648713</v>
          </cell>
          <cell r="M32">
            <v>230.25674012154408</v>
          </cell>
        </row>
        <row r="33">
          <cell r="C33" t="str">
            <v>CLEAR CREEK RE-1</v>
          </cell>
          <cell r="D33">
            <v>3.3000000000000003</v>
          </cell>
          <cell r="E33">
            <v>2.1472224068823524E-05</v>
          </cell>
          <cell r="F33">
            <v>2.5826377964225E-06</v>
          </cell>
          <cell r="G33">
            <v>0.00103549970955241</v>
          </cell>
          <cell r="H33">
            <v>0.00139208850696909</v>
          </cell>
          <cell r="I33">
            <v>0.01348340220857685</v>
          </cell>
          <cell r="J33">
            <v>0.0004638599765261147</v>
          </cell>
          <cell r="K33">
            <v>0.0422133211892019</v>
          </cell>
          <cell r="L33">
            <v>8196.640651245558</v>
          </cell>
          <cell r="M33">
            <v>330.62894481819416</v>
          </cell>
        </row>
        <row r="34">
          <cell r="C34" t="str">
            <v>NORTH CONEJOS RE-1J</v>
          </cell>
          <cell r="D34">
            <v>0</v>
          </cell>
          <cell r="E34">
            <v>2.239457953911298E-06</v>
          </cell>
          <cell r="F34">
            <v>8.73036166861327E-06</v>
          </cell>
          <cell r="G34">
            <v>0.0112115742847955</v>
          </cell>
          <cell r="H34">
            <v>0.000564027532060773</v>
          </cell>
          <cell r="I34">
            <v>0.0011268154487350003</v>
          </cell>
          <cell r="J34">
            <v>7.005046319377299E-05</v>
          </cell>
          <cell r="K34">
            <v>0.016404446330345875</v>
          </cell>
          <cell r="L34">
            <v>7884.745980986255</v>
          </cell>
          <cell r="M34">
            <v>128.48514705155085</v>
          </cell>
        </row>
        <row r="35">
          <cell r="C35" t="str">
            <v>SANFORD 6J</v>
          </cell>
          <cell r="D35">
            <v>0</v>
          </cell>
          <cell r="E35">
            <v>2.239457953911298E-06</v>
          </cell>
          <cell r="F35">
            <v>5.67602729712752E-06</v>
          </cell>
          <cell r="G35">
            <v>0.00507981485188053</v>
          </cell>
          <cell r="H35">
            <v>0.000568438575844176</v>
          </cell>
          <cell r="I35">
            <v>0.014593338461885224</v>
          </cell>
          <cell r="J35">
            <v>0.0005080772649824992</v>
          </cell>
          <cell r="K35">
            <v>0.04417951585471222</v>
          </cell>
          <cell r="L35">
            <v>7837.872208866313</v>
          </cell>
          <cell r="M35">
            <v>346.028843458037</v>
          </cell>
        </row>
        <row r="36">
          <cell r="C36" t="str">
            <v>SOUTH CONEJOS RE-10</v>
          </cell>
          <cell r="D36">
            <v>0</v>
          </cell>
          <cell r="E36">
            <v>2.239457953911298E-06</v>
          </cell>
          <cell r="F36">
            <v>0.000177827646894503</v>
          </cell>
          <cell r="G36">
            <v>0.00419627045868185</v>
          </cell>
          <cell r="H36">
            <v>0.000511338740870363</v>
          </cell>
          <cell r="I36">
            <v>0.012501136148302517</v>
          </cell>
          <cell r="J36">
            <v>0.0004611541080413498</v>
          </cell>
          <cell r="K36">
            <v>0.042090018073786206</v>
          </cell>
          <cell r="L36">
            <v>7865.84433294668</v>
          </cell>
          <cell r="M36">
            <v>329.66319330198525</v>
          </cell>
        </row>
        <row r="37">
          <cell r="C37" t="str">
            <v>CENTENNIAL R-1</v>
          </cell>
          <cell r="D37">
            <v>1.1</v>
          </cell>
          <cell r="E37">
            <v>8.650379992215372E-06</v>
          </cell>
          <cell r="F37">
            <v>6.71565765449646E-06</v>
          </cell>
          <cell r="G37">
            <v>0.00266284762745969</v>
          </cell>
          <cell r="H37">
            <v>0.000619383965698289</v>
          </cell>
          <cell r="I37">
            <v>0.0011529800441410095</v>
          </cell>
          <cell r="J37">
            <v>4.932696884994972E-05</v>
          </cell>
          <cell r="K37">
            <v>0.013765699529408842</v>
          </cell>
          <cell r="L37">
            <v>7892.146817260501</v>
          </cell>
          <cell r="M37">
            <v>107.81759363811874</v>
          </cell>
        </row>
        <row r="38">
          <cell r="C38" t="str">
            <v>SIERRA GRANDE R-30</v>
          </cell>
          <cell r="D38">
            <v>0</v>
          </cell>
          <cell r="E38">
            <v>2.239457953911298E-06</v>
          </cell>
          <cell r="F38">
            <v>1.57336378972489E-06</v>
          </cell>
          <cell r="G38">
            <v>0.00348033908105114</v>
          </cell>
          <cell r="H38">
            <v>0.000489364647060754</v>
          </cell>
          <cell r="I38">
            <v>0.007569771711066019</v>
          </cell>
          <cell r="J38">
            <v>0.0002661439908335407</v>
          </cell>
          <cell r="K38">
            <v>0.03197528350439023</v>
          </cell>
          <cell r="L38">
            <v>7702.0124630615555</v>
          </cell>
          <cell r="M38">
            <v>250.44118651397278</v>
          </cell>
        </row>
        <row r="39">
          <cell r="C39" t="str">
            <v>CROWLEY COUNTY RE-1-J</v>
          </cell>
          <cell r="D39">
            <v>1.1</v>
          </cell>
          <cell r="E39">
            <v>8.650379992215372E-06</v>
          </cell>
          <cell r="F39">
            <v>0.00015572901750198</v>
          </cell>
          <cell r="G39">
            <v>0.00831592219366228</v>
          </cell>
          <cell r="H39">
            <v>0.00640746223452484</v>
          </cell>
          <cell r="I39">
            <v>0.0009018179024096309</v>
          </cell>
          <cell r="J39">
            <v>9.305173561890199E-05</v>
          </cell>
          <cell r="K39">
            <v>0.018906812199669564</v>
          </cell>
          <cell r="L39">
            <v>7861.508312163779</v>
          </cell>
          <cell r="M39">
            <v>148.08451908900122</v>
          </cell>
        </row>
        <row r="40">
          <cell r="C40" t="str">
            <v>CUSTER COUNTY SCHOOL DISTRICT C-1</v>
          </cell>
          <cell r="D40">
            <v>2.2</v>
          </cell>
          <cell r="E40">
            <v>1.5061302030519447E-05</v>
          </cell>
          <cell r="F40">
            <v>0.000129472601752515</v>
          </cell>
          <cell r="G40">
            <v>0.0093175666835769</v>
          </cell>
          <cell r="H40">
            <v>0.000553552150327012</v>
          </cell>
          <cell r="I40">
            <v>0.0029346896133980315</v>
          </cell>
          <cell r="J40">
            <v>0.00014577944784704004</v>
          </cell>
          <cell r="K40">
            <v>0.023664875382076046</v>
          </cell>
          <cell r="L40">
            <v>7759.339467783137</v>
          </cell>
          <cell r="M40">
            <v>185.35127197789177</v>
          </cell>
        </row>
        <row r="41">
          <cell r="C41" t="str">
            <v>DELTA COUNTY 50(J)</v>
          </cell>
          <cell r="D41">
            <v>12.100000000000001</v>
          </cell>
          <cell r="E41">
            <v>7.275960037525613E-05</v>
          </cell>
          <cell r="F41">
            <v>2.65560255072791E-05</v>
          </cell>
          <cell r="G41">
            <v>0.00327134600916184</v>
          </cell>
          <cell r="H41">
            <v>0.00478809741532024</v>
          </cell>
          <cell r="I41">
            <v>0.0001630171668711286</v>
          </cell>
          <cell r="J41">
            <v>3.807719369816854E-05</v>
          </cell>
          <cell r="K41">
            <v>0.012094517241745711</v>
          </cell>
          <cell r="L41">
            <v>7729.605945600941</v>
          </cell>
          <cell r="M41">
            <v>94.7283312725161</v>
          </cell>
        </row>
        <row r="42">
          <cell r="C42" t="str">
            <v>DENVER COUNTY 1</v>
          </cell>
          <cell r="D42">
            <v>148.5</v>
          </cell>
          <cell r="E42">
            <v>0.0008677139331249613</v>
          </cell>
          <cell r="F42">
            <v>1.14277692829147E-05</v>
          </cell>
          <cell r="G42">
            <v>0.00187017557322674</v>
          </cell>
          <cell r="H42">
            <v>0.00171314527496508</v>
          </cell>
          <cell r="I42">
            <v>1.567681139111725E-05</v>
          </cell>
          <cell r="J42">
            <v>0.00010330434881754942</v>
          </cell>
          <cell r="K42">
            <v>0.019921194402382044</v>
          </cell>
          <cell r="L42">
            <v>7931.981985155073</v>
          </cell>
          <cell r="M42">
            <v>156.02950204407307</v>
          </cell>
        </row>
        <row r="43">
          <cell r="C43" t="str">
            <v>DOLORES COUNTY RE NO.2</v>
          </cell>
          <cell r="D43">
            <v>1.1</v>
          </cell>
          <cell r="E43">
            <v>8.650379992215372E-06</v>
          </cell>
          <cell r="F43">
            <v>0.000562638920555761</v>
          </cell>
          <cell r="G43">
            <v>0.00127138520977343</v>
          </cell>
          <cell r="H43">
            <v>0.00151018024498639</v>
          </cell>
          <cell r="I43">
            <v>0.0025092012711391376</v>
          </cell>
          <cell r="J43">
            <v>0.0001780715461164845</v>
          </cell>
          <cell r="K43">
            <v>0.026154916393693304</v>
          </cell>
          <cell r="L43">
            <v>8051.1979764643</v>
          </cell>
          <cell r="M43">
            <v>204.85411157999434</v>
          </cell>
        </row>
        <row r="44">
          <cell r="C44" t="str">
            <v>DOUGLAS COUNTY RE 1</v>
          </cell>
          <cell r="D44">
            <v>41.800000000000004</v>
          </cell>
          <cell r="E44">
            <v>0.0002458544954094661</v>
          </cell>
          <cell r="F44">
            <v>1.34208686780421E-05</v>
          </cell>
          <cell r="G44">
            <v>0.000788807561836658</v>
          </cell>
          <cell r="H44">
            <v>0.000591116769388656</v>
          </cell>
          <cell r="I44">
            <v>0.00010177489721877512</v>
          </cell>
          <cell r="J44">
            <v>3.50411735684019E-05</v>
          </cell>
          <cell r="K44">
            <v>0.011602334781429673</v>
          </cell>
          <cell r="L44">
            <v>7770.524062386732</v>
          </cell>
          <cell r="M44">
            <v>90.87339252503038</v>
          </cell>
        </row>
        <row r="45">
          <cell r="C45" t="str">
            <v>EAGLE COUNTY RE 50</v>
          </cell>
          <cell r="D45">
            <v>20.900000000000002</v>
          </cell>
          <cell r="E45">
            <v>0.00012404697668168873</v>
          </cell>
          <cell r="F45">
            <v>0.000223086904692438</v>
          </cell>
          <cell r="G45">
            <v>0.00128286177824451</v>
          </cell>
          <cell r="H45">
            <v>0.00394879808398186</v>
          </cell>
          <cell r="I45">
            <v>0.0002127345376865362</v>
          </cell>
          <cell r="J45">
            <v>6.765692845517115E-05</v>
          </cell>
          <cell r="K45">
            <v>0.016121751032483585</v>
          </cell>
          <cell r="L45">
            <v>8301.326016187462</v>
          </cell>
          <cell r="M45">
            <v>126.27098229492464</v>
          </cell>
        </row>
        <row r="46">
          <cell r="C46" t="str">
            <v>ELIZABETH C-1</v>
          </cell>
          <cell r="D46">
            <v>3.3000000000000003</v>
          </cell>
          <cell r="E46">
            <v>2.1472224068823524E-05</v>
          </cell>
          <cell r="F46">
            <v>0.000235321251024187</v>
          </cell>
          <cell r="G46">
            <v>0.00249482230989691</v>
          </cell>
          <cell r="H46">
            <v>0.000577197335492672</v>
          </cell>
          <cell r="I46">
            <v>0.0045000663775786485</v>
          </cell>
          <cell r="J46">
            <v>0.00019772469952715688</v>
          </cell>
          <cell r="K46">
            <v>0.027560464540778803</v>
          </cell>
          <cell r="L46">
            <v>7741.051281850783</v>
          </cell>
          <cell r="M46">
            <v>215.86283791733166</v>
          </cell>
        </row>
        <row r="47">
          <cell r="C47" t="str">
            <v>KIOWA C-2</v>
          </cell>
          <cell r="D47">
            <v>2.2</v>
          </cell>
          <cell r="E47">
            <v>1.5061302030519447E-05</v>
          </cell>
          <cell r="F47">
            <v>0.000225309505899764</v>
          </cell>
          <cell r="G47">
            <v>0.00112286218107598</v>
          </cell>
          <cell r="H47">
            <v>0.000853554804141683</v>
          </cell>
          <cell r="I47">
            <v>0.0010048700639690195</v>
          </cell>
          <cell r="J47">
            <v>7.476948516101962E-05</v>
          </cell>
          <cell r="K47">
            <v>0.016947992630237156</v>
          </cell>
          <cell r="L47">
            <v>7800.295896795681</v>
          </cell>
          <cell r="M47">
            <v>132.74238468484228</v>
          </cell>
        </row>
        <row r="48">
          <cell r="C48" t="str">
            <v>BIG SANDY 100J</v>
          </cell>
          <cell r="D48">
            <v>0</v>
          </cell>
          <cell r="E48">
            <v>2.239457953911298E-06</v>
          </cell>
          <cell r="F48">
            <v>8.92281253769823E-06</v>
          </cell>
          <cell r="G48">
            <v>0.00505241751372001</v>
          </cell>
          <cell r="H48">
            <v>0.00480420913529072</v>
          </cell>
          <cell r="I48">
            <v>0.0022380328653855103</v>
          </cell>
          <cell r="J48">
            <v>0.00010260506559658963</v>
          </cell>
          <cell r="K48">
            <v>0.0198536550789989</v>
          </cell>
          <cell r="L48">
            <v>7669.8948614878245</v>
          </cell>
          <cell r="M48">
            <v>155.50051132278352</v>
          </cell>
        </row>
        <row r="49">
          <cell r="C49" t="str">
            <v>ELBERT 200</v>
          </cell>
          <cell r="D49">
            <v>0</v>
          </cell>
          <cell r="E49">
            <v>2.239457953911298E-06</v>
          </cell>
          <cell r="F49">
            <v>0.000156229769217886</v>
          </cell>
          <cell r="G49">
            <v>0.00162987900971285</v>
          </cell>
          <cell r="H49">
            <v>0.000631832438076205</v>
          </cell>
          <cell r="I49">
            <v>0.0022129703938907424</v>
          </cell>
          <cell r="J49">
            <v>0.00010443863599486492</v>
          </cell>
          <cell r="K49">
            <v>0.020030263703652858</v>
          </cell>
          <cell r="L49">
            <v>7758.294029433657</v>
          </cell>
          <cell r="M49">
            <v>156.8837695353609</v>
          </cell>
        </row>
        <row r="50">
          <cell r="C50" t="str">
            <v>AGATE 300</v>
          </cell>
          <cell r="D50">
            <v>0</v>
          </cell>
          <cell r="E50">
            <v>2.239457953911298E-06</v>
          </cell>
          <cell r="F50">
            <v>2.35145192748155E-05</v>
          </cell>
          <cell r="G50">
            <v>0.00117259081385702</v>
          </cell>
          <cell r="H50">
            <v>0.00265953786017397</v>
          </cell>
          <cell r="I50">
            <v>0.0007741472353134652</v>
          </cell>
          <cell r="J50">
            <v>3.983738890511462E-05</v>
          </cell>
          <cell r="K50">
            <v>0.012370905917429342</v>
          </cell>
          <cell r="L50">
            <v>7750.481133538503</v>
          </cell>
          <cell r="M50">
            <v>96.89310044079353</v>
          </cell>
        </row>
        <row r="51">
          <cell r="C51" t="str">
            <v>CALHAN RJ-1</v>
          </cell>
          <cell r="D51">
            <v>1.1</v>
          </cell>
          <cell r="E51">
            <v>8.650379992215372E-06</v>
          </cell>
          <cell r="F51">
            <v>4.88274782529139E-05</v>
          </cell>
          <cell r="G51">
            <v>0.00503349883693249</v>
          </cell>
          <cell r="H51">
            <v>0.00119069907086375</v>
          </cell>
          <cell r="I51">
            <v>0.03880904531886604</v>
          </cell>
          <cell r="J51">
            <v>0.001333799720756854</v>
          </cell>
          <cell r="K51">
            <v>0.07158159684765023</v>
          </cell>
          <cell r="L51">
            <v>7877.870848532424</v>
          </cell>
          <cell r="M51">
            <v>560.6511681007922</v>
          </cell>
        </row>
        <row r="52">
          <cell r="C52" t="str">
            <v>HARRISON 2</v>
          </cell>
          <cell r="D52">
            <v>7.700000000000001</v>
          </cell>
          <cell r="E52">
            <v>4.711591222203982E-05</v>
          </cell>
          <cell r="F52">
            <v>4.50740575037136E-06</v>
          </cell>
          <cell r="G52">
            <v>0.000783901170440578</v>
          </cell>
          <cell r="H52">
            <v>0.00288996756428696</v>
          </cell>
          <cell r="I52">
            <v>0.0012762934866938555</v>
          </cell>
          <cell r="J52">
            <v>5.823425055382279E-05</v>
          </cell>
          <cell r="K52">
            <v>0.014957028345482456</v>
          </cell>
          <cell r="L52">
            <v>7874.376626485624</v>
          </cell>
          <cell r="M52">
            <v>117.1484820471237</v>
          </cell>
        </row>
        <row r="53">
          <cell r="C53" t="str">
            <v>WIDEFIELD 3</v>
          </cell>
          <cell r="D53">
            <v>6.6000000000000005</v>
          </cell>
          <cell r="E53">
            <v>4.070499018373575E-05</v>
          </cell>
          <cell r="F53">
            <v>3.60344611770504E-06</v>
          </cell>
          <cell r="G53">
            <v>0.000723251777501138</v>
          </cell>
          <cell r="H53">
            <v>0.00255382077583097</v>
          </cell>
          <cell r="I53">
            <v>0.0009456665732187822</v>
          </cell>
          <cell r="J53">
            <v>4.523736730776106E-05</v>
          </cell>
          <cell r="K53">
            <v>0.013182711035651768</v>
          </cell>
          <cell r="L53">
            <v>7761.122028434189</v>
          </cell>
          <cell r="M53">
            <v>103.2514314622472</v>
          </cell>
        </row>
        <row r="54">
          <cell r="C54" t="str">
            <v>FOUNTAIN 8</v>
          </cell>
          <cell r="D54">
            <v>3.3000000000000003</v>
          </cell>
          <cell r="E54">
            <v>2.1472224068823524E-05</v>
          </cell>
          <cell r="F54">
            <v>1.04020420441939E-05</v>
          </cell>
          <cell r="G54">
            <v>0.000552819120502609</v>
          </cell>
          <cell r="H54">
            <v>0.00434597202863793</v>
          </cell>
          <cell r="I54">
            <v>0.0019960286443012815</v>
          </cell>
          <cell r="J54">
            <v>8.38687316467241E-05</v>
          </cell>
          <cell r="K54">
            <v>0.017949655135797323</v>
          </cell>
          <cell r="L54">
            <v>7831.972978579977</v>
          </cell>
          <cell r="M54">
            <v>140.5877426890834</v>
          </cell>
        </row>
        <row r="55">
          <cell r="C55" t="str">
            <v>COLORADO SPRINGS 11</v>
          </cell>
          <cell r="D55">
            <v>49.50000000000001</v>
          </cell>
          <cell r="E55">
            <v>0.00029073094967759465</v>
          </cell>
          <cell r="F55">
            <v>4.19209722601754E-06</v>
          </cell>
          <cell r="G55">
            <v>0.000823444710861539</v>
          </cell>
          <cell r="H55">
            <v>0.000805736720286935</v>
          </cell>
          <cell r="I55">
            <v>0.00017794943561890358</v>
          </cell>
          <cell r="J55">
            <v>4.160324645929572E-05</v>
          </cell>
          <cell r="K55">
            <v>0.01264211341501216</v>
          </cell>
          <cell r="L55">
            <v>7690.547672886781</v>
          </cell>
          <cell r="M55">
            <v>99.01728887767794</v>
          </cell>
        </row>
        <row r="56">
          <cell r="C56" t="str">
            <v>CHEYENNE MOUNTAIN 12</v>
          </cell>
          <cell r="D56">
            <v>3.3000000000000003</v>
          </cell>
          <cell r="E56">
            <v>2.1472224068823524E-05</v>
          </cell>
          <cell r="F56">
            <v>4.21753042306207E-06</v>
          </cell>
          <cell r="G56">
            <v>0.000878642766842019</v>
          </cell>
          <cell r="H56">
            <v>0.000922024434573774</v>
          </cell>
          <cell r="I56">
            <v>0.009807059879564614</v>
          </cell>
          <cell r="J56">
            <v>0.0003384496822769149</v>
          </cell>
          <cell r="K56">
            <v>0.03605812390342843</v>
          </cell>
          <cell r="L56">
            <v>7715.252586746736</v>
          </cell>
          <cell r="M56">
            <v>282.419367215386</v>
          </cell>
        </row>
        <row r="57">
          <cell r="C57" t="str">
            <v>MANITOU SPRINGS 14</v>
          </cell>
          <cell r="D57">
            <v>1.1</v>
          </cell>
          <cell r="E57">
            <v>8.650379992215372E-06</v>
          </cell>
          <cell r="F57">
            <v>8.89226111527804E-05</v>
          </cell>
          <cell r="G57">
            <v>0.000973031122196125</v>
          </cell>
          <cell r="H57">
            <v>0.00105172316093501</v>
          </cell>
          <cell r="I57">
            <v>0.0009627142987582516</v>
          </cell>
          <cell r="J57">
            <v>5.211683261350774E-05</v>
          </cell>
          <cell r="K57">
            <v>0.014149629824417717</v>
          </cell>
          <cell r="L57">
            <v>7735.887099097335</v>
          </cell>
          <cell r="M57">
            <v>110.82466497831437</v>
          </cell>
        </row>
        <row r="58">
          <cell r="C58" t="str">
            <v>ACADEMY 20</v>
          </cell>
          <cell r="D58">
            <v>22</v>
          </cell>
          <cell r="E58">
            <v>0.00013045789871999277</v>
          </cell>
          <cell r="F58">
            <v>5.53792776450842E-06</v>
          </cell>
          <cell r="G58">
            <v>0.000785815947331534</v>
          </cell>
          <cell r="H58">
            <v>0.00072498766503516</v>
          </cell>
          <cell r="I58">
            <v>0.0006554697882641833</v>
          </cell>
          <cell r="J58">
            <v>4.0661373680709716E-05</v>
          </cell>
          <cell r="K58">
            <v>0.01249818919411186</v>
          </cell>
          <cell r="L58">
            <v>7600.4521288615415</v>
          </cell>
          <cell r="M58">
            <v>97.89002592016823</v>
          </cell>
        </row>
        <row r="59">
          <cell r="C59" t="str">
            <v>ELLICOTT 22</v>
          </cell>
          <cell r="D59">
            <v>0</v>
          </cell>
          <cell r="E59">
            <v>2.239457953911298E-06</v>
          </cell>
          <cell r="F59">
            <v>3.32224941807341E-05</v>
          </cell>
          <cell r="G59">
            <v>0.000927900998476431</v>
          </cell>
          <cell r="H59">
            <v>0.00120324732009031</v>
          </cell>
          <cell r="I59">
            <v>0.003832012366969653</v>
          </cell>
          <cell r="J59">
            <v>0.00014007654483348057</v>
          </cell>
          <cell r="K59">
            <v>0.023197371718199005</v>
          </cell>
          <cell r="L59">
            <v>7780.005400828118</v>
          </cell>
          <cell r="M59">
            <v>181.6896258734899</v>
          </cell>
        </row>
        <row r="60">
          <cell r="C60" t="str">
            <v>PEYTON 23 JT</v>
          </cell>
          <cell r="D60">
            <v>0</v>
          </cell>
          <cell r="E60">
            <v>2.239457953911298E-06</v>
          </cell>
          <cell r="F60">
            <v>0.000334931872434948</v>
          </cell>
          <cell r="G60">
            <v>0.00120721593837893</v>
          </cell>
          <cell r="H60">
            <v>0.00232193471881606</v>
          </cell>
          <cell r="I60">
            <v>0.04870079347427432</v>
          </cell>
          <cell r="J60">
            <v>0.0017032603715385183</v>
          </cell>
          <cell r="K60">
            <v>0.08089032725426676</v>
          </cell>
          <cell r="L60">
            <v>7804.336206808645</v>
          </cell>
          <cell r="M60">
            <v>633.5602789035675</v>
          </cell>
        </row>
        <row r="61">
          <cell r="C61" t="str">
            <v>HANOVER 28</v>
          </cell>
          <cell r="D61">
            <v>0</v>
          </cell>
          <cell r="E61">
            <v>2.239457953911298E-06</v>
          </cell>
          <cell r="F61">
            <v>7.56418739218658E-06</v>
          </cell>
          <cell r="G61">
            <v>0.000654334247023998</v>
          </cell>
          <cell r="H61">
            <v>0.00133396013036791</v>
          </cell>
          <cell r="I61">
            <v>0.003000576755955819</v>
          </cell>
          <cell r="J61">
            <v>0.00010776511013649374</v>
          </cell>
          <cell r="K61">
            <v>0.020346755198319813</v>
          </cell>
          <cell r="L61">
            <v>7781.829794735291</v>
          </cell>
          <cell r="M61">
            <v>159.36263748457205</v>
          </cell>
        </row>
        <row r="62">
          <cell r="C62" t="str">
            <v>LEWIS-PALMER 38</v>
          </cell>
          <cell r="D62">
            <v>4.4</v>
          </cell>
          <cell r="E62">
            <v>2.7883146107127597E-05</v>
          </cell>
          <cell r="F62">
            <v>7.42575561343966E-05</v>
          </cell>
          <cell r="G62">
            <v>0.000499636256893218</v>
          </cell>
          <cell r="H62">
            <v>0.00072117119578334</v>
          </cell>
          <cell r="I62">
            <v>0.005037268011452586</v>
          </cell>
          <cell r="J62">
            <v>0.00018731818993817292</v>
          </cell>
          <cell r="K62">
            <v>0.02682539018293089</v>
          </cell>
          <cell r="L62">
            <v>7789.8385812219185</v>
          </cell>
          <cell r="M62">
            <v>210.1054880464493</v>
          </cell>
        </row>
        <row r="63">
          <cell r="C63" t="str">
            <v>FALCON 49</v>
          </cell>
          <cell r="D63">
            <v>6.6000000000000005</v>
          </cell>
          <cell r="E63">
            <v>4.070499018373575E-05</v>
          </cell>
          <cell r="F63">
            <v>0.000197910584983919</v>
          </cell>
          <cell r="G63">
            <v>0.000989655847292857</v>
          </cell>
          <cell r="H63">
            <v>0.0015028406972634</v>
          </cell>
          <cell r="I63">
            <v>0.0009518527034505074</v>
          </cell>
          <cell r="J63">
            <v>7.287441316945361E-05</v>
          </cell>
          <cell r="K63">
            <v>0.01673183628989278</v>
          </cell>
          <cell r="L63">
            <v>7782.722029550952</v>
          </cell>
          <cell r="M63">
            <v>131.049375447225</v>
          </cell>
        </row>
        <row r="64">
          <cell r="C64" t="str">
            <v>EDISON 54 JT</v>
          </cell>
          <cell r="D64">
            <v>0</v>
          </cell>
          <cell r="E64">
            <v>2.239457953911298E-06</v>
          </cell>
          <cell r="F64">
            <v>1.70471468286941E-05</v>
          </cell>
          <cell r="G64">
            <v>0.000664086123966333</v>
          </cell>
          <cell r="H64">
            <v>0.000848283296880799</v>
          </cell>
          <cell r="I64">
            <v>0.0033283155408536653</v>
          </cell>
          <cell r="J64">
            <v>0.00011902878068704482</v>
          </cell>
          <cell r="K64">
            <v>0.021383661143203506</v>
          </cell>
          <cell r="L64">
            <v>7834.575214179109</v>
          </cell>
          <cell r="M64">
            <v>167.48403397209373</v>
          </cell>
        </row>
        <row r="65">
          <cell r="C65" t="str">
            <v>MIAMI/YODER 60 JT</v>
          </cell>
          <cell r="D65">
            <v>0</v>
          </cell>
          <cell r="E65">
            <v>2.239457953911298E-06</v>
          </cell>
          <cell r="F65">
            <v>5.71069096182776E-05</v>
          </cell>
          <cell r="G65">
            <v>0.00111634736307776</v>
          </cell>
          <cell r="H65">
            <v>0.000940629031293696</v>
          </cell>
          <cell r="I65">
            <v>0.022552996627652575</v>
          </cell>
          <cell r="J65">
            <v>0.0007751315527835285</v>
          </cell>
          <cell r="K65">
            <v>0.054568721564401734</v>
          </cell>
          <cell r="L65">
            <v>7833.528764118128</v>
          </cell>
          <cell r="M65">
            <v>427.4006006315158</v>
          </cell>
        </row>
        <row r="66">
          <cell r="C66" t="str">
            <v>CANON CITY RE-1</v>
          </cell>
          <cell r="D66">
            <v>5.5</v>
          </cell>
          <cell r="E66">
            <v>3.429406814543167E-05</v>
          </cell>
          <cell r="F66">
            <v>0.00013291789655481</v>
          </cell>
          <cell r="G66">
            <v>0.000405322204829562</v>
          </cell>
          <cell r="H66">
            <v>0.00052664707857702</v>
          </cell>
          <cell r="I66">
            <v>0.00183095604548005</v>
          </cell>
          <cell r="J66">
            <v>8.79646643680702E-05</v>
          </cell>
          <cell r="K66">
            <v>0.01838273795266577</v>
          </cell>
          <cell r="L66">
            <v>7583.199466055505</v>
          </cell>
          <cell r="M66">
            <v>143.97979313018286</v>
          </cell>
        </row>
        <row r="67">
          <cell r="C67" t="str">
            <v>FLORENCE RE-2</v>
          </cell>
          <cell r="D67">
            <v>2.2</v>
          </cell>
          <cell r="E67">
            <v>1.5061302030519447E-05</v>
          </cell>
          <cell r="F67">
            <v>1.73914286467203E-05</v>
          </cell>
          <cell r="G67">
            <v>0.000471829700905617</v>
          </cell>
          <cell r="H67">
            <v>0.000647695526935051</v>
          </cell>
          <cell r="I67">
            <v>0.0023567225511707548</v>
          </cell>
          <cell r="J67">
            <v>8.663993479828408E-05</v>
          </cell>
          <cell r="K67">
            <v>0.01824379273947959</v>
          </cell>
          <cell r="L67">
            <v>7666.229394138283</v>
          </cell>
          <cell r="M67">
            <v>142.89152743752666</v>
          </cell>
        </row>
        <row r="68">
          <cell r="C68" t="str">
            <v>COTOPAXI RE-3</v>
          </cell>
          <cell r="D68">
            <v>0</v>
          </cell>
          <cell r="E68">
            <v>2.239457953911298E-06</v>
          </cell>
          <cell r="F68">
            <v>5.69276413679849E-05</v>
          </cell>
          <cell r="G68">
            <v>0.000423656057738701</v>
          </cell>
          <cell r="H68">
            <v>0.000414521126635023</v>
          </cell>
          <cell r="I68">
            <v>0.016158006257317527</v>
          </cell>
          <cell r="J68">
            <v>0.0005561903154961</v>
          </cell>
          <cell r="K68">
            <v>0.046224027475002843</v>
          </cell>
          <cell r="L68">
            <v>7586.105292699822</v>
          </cell>
          <cell r="M68">
            <v>362.0421468571104</v>
          </cell>
        </row>
        <row r="69">
          <cell r="C69" t="str">
            <v>ROARING FORK RE-1</v>
          </cell>
          <cell r="D69">
            <v>11</v>
          </cell>
          <cell r="E69">
            <v>6.634867833695203E-05</v>
          </cell>
          <cell r="F69">
            <v>1.70789074940962E-05</v>
          </cell>
          <cell r="G69">
            <v>0.00262746016622175</v>
          </cell>
          <cell r="H69">
            <v>0.00197470542688089</v>
          </cell>
          <cell r="I69">
            <v>0.0001714277519933495</v>
          </cell>
          <cell r="J69">
            <v>2.7299502373081724E-05</v>
          </cell>
          <cell r="K69">
            <v>0.010240789438145418</v>
          </cell>
          <cell r="L69">
            <v>8415.654059870732</v>
          </cell>
          <cell r="M69">
            <v>80.20931096284922</v>
          </cell>
        </row>
        <row r="70">
          <cell r="C70" t="str">
            <v>GARFIELD RE-2</v>
          </cell>
          <cell r="D70">
            <v>6.6000000000000005</v>
          </cell>
          <cell r="E70">
            <v>4.070499018373575E-05</v>
          </cell>
          <cell r="F70">
            <v>2.2934952281219E-05</v>
          </cell>
          <cell r="G70">
            <v>0.00986316009149671</v>
          </cell>
          <cell r="H70">
            <v>0.0067119444567874</v>
          </cell>
          <cell r="I70">
            <v>9.132851153176541E-05</v>
          </cell>
          <cell r="J70">
            <v>5.3755910427083565E-05</v>
          </cell>
          <cell r="K70">
            <v>0.014370410762976966</v>
          </cell>
          <cell r="L70">
            <v>8111.747442855207</v>
          </cell>
          <cell r="M70">
            <v>112.55389562625703</v>
          </cell>
        </row>
        <row r="71">
          <cell r="C71" t="str">
            <v>GARFIELD 16</v>
          </cell>
          <cell r="D71">
            <v>1.1</v>
          </cell>
          <cell r="E71">
            <v>8.650379992215372E-06</v>
          </cell>
          <cell r="F71">
            <v>6.53246612468522E-06</v>
          </cell>
          <cell r="G71">
            <v>0.00401345770813191</v>
          </cell>
          <cell r="H71">
            <v>0.00391394640920953</v>
          </cell>
          <cell r="I71">
            <v>0.0015282858795866749</v>
          </cell>
          <cell r="J71">
            <v>7.398222049148713E-05</v>
          </cell>
          <cell r="K71">
            <v>0.016858531912361082</v>
          </cell>
          <cell r="L71">
            <v>7981.096471639959</v>
          </cell>
          <cell r="M71">
            <v>132.04169822093024</v>
          </cell>
        </row>
        <row r="72">
          <cell r="C72" t="str">
            <v>GILPIN COUNTY RE-1</v>
          </cell>
          <cell r="D72">
            <v>0</v>
          </cell>
          <cell r="E72">
            <v>2.239457953911298E-06</v>
          </cell>
          <cell r="F72">
            <v>8.70246208159149E-06</v>
          </cell>
          <cell r="G72">
            <v>0.000643204403582104</v>
          </cell>
          <cell r="H72">
            <v>0.000747992474211461</v>
          </cell>
          <cell r="I72">
            <v>0.024998835319581164</v>
          </cell>
          <cell r="J72">
            <v>0.000848590108569875</v>
          </cell>
          <cell r="K72">
            <v>0.057095917201513025</v>
          </cell>
          <cell r="L72">
            <v>7871.427200312279</v>
          </cell>
          <cell r="M72">
            <v>447.19444777048443</v>
          </cell>
        </row>
        <row r="73">
          <cell r="C73" t="str">
            <v>WEST GRAND 1-JT.</v>
          </cell>
          <cell r="D73">
            <v>2.2</v>
          </cell>
          <cell r="E73">
            <v>1.5061302030519447E-05</v>
          </cell>
          <cell r="F73">
            <v>0.000223557588993228</v>
          </cell>
          <cell r="G73">
            <v>0.00221835593435658</v>
          </cell>
          <cell r="H73">
            <v>0.00631214664198774</v>
          </cell>
          <cell r="I73">
            <v>0.0011260464930029027</v>
          </cell>
          <cell r="J73">
            <v>9.555266826053417E-05</v>
          </cell>
          <cell r="K73">
            <v>0.019159204847531332</v>
          </cell>
          <cell r="L73">
            <v>7971.631789188635</v>
          </cell>
          <cell r="M73">
            <v>150.06134328789304</v>
          </cell>
        </row>
        <row r="74">
          <cell r="C74" t="str">
            <v>EAST GRAND 2</v>
          </cell>
          <cell r="D74">
            <v>6.6000000000000005</v>
          </cell>
          <cell r="E74">
            <v>4.070499018373575E-05</v>
          </cell>
          <cell r="F74">
            <v>0.000921865255725688</v>
          </cell>
          <cell r="G74">
            <v>0.00351260387938725</v>
          </cell>
          <cell r="H74">
            <v>0.00207953759332689</v>
          </cell>
          <cell r="I74">
            <v>0.0006212725953896376</v>
          </cell>
          <cell r="J74">
            <v>0.00017949988723398074</v>
          </cell>
          <cell r="K74">
            <v>0.026259603325222952</v>
          </cell>
          <cell r="L74">
            <v>8095.285988877587</v>
          </cell>
          <cell r="M74">
            <v>205.6740548759214</v>
          </cell>
        </row>
        <row r="75">
          <cell r="C75" t="str">
            <v>GUNNISON WATERSHED RE1J</v>
          </cell>
          <cell r="D75">
            <v>6.6000000000000005</v>
          </cell>
          <cell r="E75">
            <v>4.070499018373575E-05</v>
          </cell>
          <cell r="F75">
            <v>4.33990971136686E-05</v>
          </cell>
          <cell r="G75">
            <v>0.00266236249384506</v>
          </cell>
          <cell r="H75">
            <v>0.0075363879891975</v>
          </cell>
          <cell r="I75">
            <v>0.00018493887004868964</v>
          </cell>
          <cell r="J75">
            <v>4.351626402324469E-05</v>
          </cell>
          <cell r="K75">
            <v>0.012929504239207967</v>
          </cell>
          <cell r="L75">
            <v>8246.447563792995</v>
          </cell>
          <cell r="M75">
            <v>101.26823057753634</v>
          </cell>
        </row>
        <row r="76">
          <cell r="C76" t="str">
            <v>HINSDALE COUNTY RE 1</v>
          </cell>
          <cell r="D76">
            <v>0</v>
          </cell>
          <cell r="E76">
            <v>2.239457953911298E-06</v>
          </cell>
          <cell r="F76">
            <v>2.91557262353579E-05</v>
          </cell>
          <cell r="G76">
            <v>0.00169786989324176</v>
          </cell>
          <cell r="H76">
            <v>0.00364500458843797</v>
          </cell>
          <cell r="I76">
            <v>0.0012219475499214787</v>
          </cell>
          <cell r="J76">
            <v>5.971039861344387E-05</v>
          </cell>
          <cell r="K76">
            <v>0.015145410767404296</v>
          </cell>
          <cell r="L76">
            <v>8131.6199757571885</v>
          </cell>
          <cell r="M76">
            <v>118.62395660415159</v>
          </cell>
        </row>
        <row r="77">
          <cell r="C77" t="str">
            <v>HUERFANO RE-1</v>
          </cell>
          <cell r="D77">
            <v>2.2</v>
          </cell>
          <cell r="E77">
            <v>1.5061302030519447E-05</v>
          </cell>
          <cell r="F77">
            <v>2.76487777593721E-05</v>
          </cell>
          <cell r="G77">
            <v>0.00823055230067087</v>
          </cell>
          <cell r="H77">
            <v>0.00127037333580042</v>
          </cell>
          <cell r="I77">
            <v>0.0010866865206411692</v>
          </cell>
          <cell r="J77">
            <v>6.703447368210994E-05</v>
          </cell>
          <cell r="K77">
            <v>0.0160474183000629</v>
          </cell>
          <cell r="L77">
            <v>7950.99359273868</v>
          </cell>
          <cell r="M77">
            <v>125.68878330670593</v>
          </cell>
        </row>
        <row r="78">
          <cell r="C78" t="str">
            <v>LA VETA RE-2</v>
          </cell>
          <cell r="D78">
            <v>0</v>
          </cell>
          <cell r="E78">
            <v>2.239457953911298E-06</v>
          </cell>
          <cell r="F78">
            <v>4.18929940441401E-06</v>
          </cell>
          <cell r="G78">
            <v>0.0053738374665633</v>
          </cell>
          <cell r="H78">
            <v>0.00120741429244046</v>
          </cell>
          <cell r="I78">
            <v>0.004359833949122782</v>
          </cell>
          <cell r="J78">
            <v>0.0001649988128056902</v>
          </cell>
          <cell r="K78">
            <v>0.025176565279528093</v>
          </cell>
          <cell r="L78">
            <v>7930.404920339285</v>
          </cell>
          <cell r="M78">
            <v>197.1913362421256</v>
          </cell>
        </row>
        <row r="79">
          <cell r="C79" t="str">
            <v>NORTH PARK R-1</v>
          </cell>
          <cell r="D79">
            <v>0</v>
          </cell>
          <cell r="E79">
            <v>2.239457953911298E-06</v>
          </cell>
          <cell r="F79">
            <v>6.70740984384146E-05</v>
          </cell>
          <cell r="G79">
            <v>0.000880189542288477</v>
          </cell>
          <cell r="H79">
            <v>0.00196090166155546</v>
          </cell>
          <cell r="I79">
            <v>0.0042119135562830095</v>
          </cell>
          <cell r="J79">
            <v>0.0001598633605425087</v>
          </cell>
          <cell r="K79">
            <v>0.02478166834295265</v>
          </cell>
          <cell r="L79">
            <v>7994.641911898812</v>
          </cell>
          <cell r="M79">
            <v>194.09837047270221</v>
          </cell>
        </row>
        <row r="80">
          <cell r="C80" t="str">
            <v>JEFFERSON COUNTY R-1</v>
          </cell>
          <cell r="D80">
            <v>103.4</v>
          </cell>
          <cell r="E80">
            <v>0.0006048661295544943</v>
          </cell>
          <cell r="F80">
            <v>4.2837490750401E-06</v>
          </cell>
          <cell r="G80">
            <v>0.000678613816802832</v>
          </cell>
          <cell r="H80">
            <v>0.000932229337160088</v>
          </cell>
          <cell r="I80">
            <v>1.8959491511872204E-05</v>
          </cell>
          <cell r="J80">
            <v>6.942871538257758E-05</v>
          </cell>
          <cell r="K80">
            <v>0.01633148349090523</v>
          </cell>
          <cell r="L80">
            <v>7892.716750745022</v>
          </cell>
          <cell r="M80">
            <v>127.91367752639609</v>
          </cell>
        </row>
        <row r="81">
          <cell r="C81" t="str">
            <v>EADS RE-1</v>
          </cell>
          <cell r="D81">
            <v>1.1</v>
          </cell>
          <cell r="E81">
            <v>8.650379992215372E-06</v>
          </cell>
          <cell r="F81">
            <v>3.18141841371574E-05</v>
          </cell>
          <cell r="G81">
            <v>0.00643973162171325</v>
          </cell>
          <cell r="H81">
            <v>0.0019430357239408</v>
          </cell>
          <cell r="I81">
            <v>0.001248286703592607</v>
          </cell>
          <cell r="J81">
            <v>6.95466475653139E-05</v>
          </cell>
          <cell r="K81">
            <v>0.01634534800140119</v>
          </cell>
          <cell r="L81">
            <v>7877.22595741601</v>
          </cell>
          <cell r="M81">
            <v>128.022269040794</v>
          </cell>
        </row>
        <row r="82">
          <cell r="C82" t="str">
            <v>PLAINVIEW RE-2</v>
          </cell>
          <cell r="D82">
            <v>0</v>
          </cell>
          <cell r="E82">
            <v>2.239457953911298E-06</v>
          </cell>
          <cell r="F82">
            <v>5.17027126483435E-05</v>
          </cell>
          <cell r="G82">
            <v>0.0140245112132484</v>
          </cell>
          <cell r="H82">
            <v>0.00640229397526594</v>
          </cell>
          <cell r="I82">
            <v>0.011288271872238265</v>
          </cell>
          <cell r="J82">
            <v>0.00044178931854118426</v>
          </cell>
          <cell r="K82">
            <v>0.0411968183978789</v>
          </cell>
          <cell r="L82">
            <v>7859.395730543884</v>
          </cell>
          <cell r="M82">
            <v>322.66735269912056</v>
          </cell>
        </row>
        <row r="83">
          <cell r="C83" t="str">
            <v>ARRIBA-FLAGLER C-20</v>
          </cell>
          <cell r="D83">
            <v>1.1</v>
          </cell>
          <cell r="E83">
            <v>8.650379992215372E-06</v>
          </cell>
          <cell r="F83">
            <v>3.73171595841959E-05</v>
          </cell>
          <cell r="G83">
            <v>0.00220052366670767</v>
          </cell>
          <cell r="H83">
            <v>0.00575200636751509</v>
          </cell>
          <cell r="I83">
            <v>0.0009669160580884492</v>
          </cell>
          <cell r="J83">
            <v>5.977445044940296E-05</v>
          </cell>
          <cell r="K83">
            <v>0.015153531893470459</v>
          </cell>
          <cell r="L83">
            <v>7832.106258661285</v>
          </cell>
          <cell r="M83">
            <v>118.68756399789244</v>
          </cell>
        </row>
        <row r="84">
          <cell r="C84" t="str">
            <v>HI-PLAINS R-23</v>
          </cell>
          <cell r="D84">
            <v>0</v>
          </cell>
          <cell r="E84">
            <v>2.239457953911298E-06</v>
          </cell>
          <cell r="F84">
            <v>0.000137775923262518</v>
          </cell>
          <cell r="G84">
            <v>0.00900156073638779</v>
          </cell>
          <cell r="H84">
            <v>0.0177108957820026</v>
          </cell>
          <cell r="I84">
            <v>0.000636885670450193</v>
          </cell>
          <cell r="J84">
            <v>0.0001117382284885343</v>
          </cell>
          <cell r="K84">
            <v>0.02071843571705049</v>
          </cell>
          <cell r="L84">
            <v>7952.403005726932</v>
          </cell>
          <cell r="M84">
            <v>162.27376445244582</v>
          </cell>
        </row>
        <row r="85">
          <cell r="C85" t="str">
            <v>STRATTON R-4</v>
          </cell>
          <cell r="D85">
            <v>0</v>
          </cell>
          <cell r="E85">
            <v>2.239457953911298E-06</v>
          </cell>
          <cell r="F85">
            <v>0.000332023432789216</v>
          </cell>
          <cell r="G85">
            <v>0.00137761368034094</v>
          </cell>
          <cell r="H85">
            <v>0.0129591137038541</v>
          </cell>
          <cell r="I85">
            <v>0.0032588569235826124</v>
          </cell>
          <cell r="J85">
            <v>0.00019762484128385722</v>
          </cell>
          <cell r="K85">
            <v>0.027553504137878108</v>
          </cell>
          <cell r="L85">
            <v>8079.078319854963</v>
          </cell>
          <cell r="M85">
            <v>215.8083216982393</v>
          </cell>
        </row>
        <row r="86">
          <cell r="C86" t="str">
            <v>BETHUNE R-5</v>
          </cell>
          <cell r="D86">
            <v>0</v>
          </cell>
          <cell r="E86">
            <v>2.239457953911298E-06</v>
          </cell>
          <cell r="F86">
            <v>2.31721952038565E-05</v>
          </cell>
          <cell r="G86">
            <v>0.00352188574150684</v>
          </cell>
          <cell r="H86">
            <v>0.0150719934729544</v>
          </cell>
          <cell r="I86">
            <v>0.009683335446586422</v>
          </cell>
          <cell r="J86">
            <v>0.0003785718393870468</v>
          </cell>
          <cell r="K86">
            <v>0.038135568413087524</v>
          </cell>
          <cell r="L86">
            <v>7855.4440719021095</v>
          </cell>
          <cell r="M86">
            <v>298.69061209252766</v>
          </cell>
        </row>
        <row r="87">
          <cell r="C87" t="str">
            <v>BURLINGTON RE-6J</v>
          </cell>
          <cell r="D87">
            <v>3.3000000000000003</v>
          </cell>
          <cell r="E87">
            <v>2.1472224068823524E-05</v>
          </cell>
          <cell r="F87">
            <v>1.86541211066491E-06</v>
          </cell>
          <cell r="G87">
            <v>0.00154721135030155</v>
          </cell>
          <cell r="H87">
            <v>0.0199958365873873</v>
          </cell>
          <cell r="I87">
            <v>0.03961327994661294</v>
          </cell>
          <cell r="J87">
            <v>0.0013948114953767697</v>
          </cell>
          <cell r="K87">
            <v>0.07320046339087888</v>
          </cell>
          <cell r="L87">
            <v>7923.488560113832</v>
          </cell>
          <cell r="M87">
            <v>573.3306759412244</v>
          </cell>
        </row>
        <row r="88">
          <cell r="C88" t="str">
            <v>LAKE COUNTY R-1</v>
          </cell>
          <cell r="D88">
            <v>0</v>
          </cell>
          <cell r="E88">
            <v>2.239457953911298E-06</v>
          </cell>
          <cell r="F88">
            <v>3.44417513997227E-06</v>
          </cell>
          <cell r="G88">
            <v>0.00088548246905837</v>
          </cell>
          <cell r="H88">
            <v>0.00159889645333508</v>
          </cell>
          <cell r="I88">
            <v>0.002275402190312498</v>
          </cell>
          <cell r="J88">
            <v>8.395762106788879E-05</v>
          </cell>
          <cell r="K88">
            <v>0.017959164710375633</v>
          </cell>
          <cell r="L88">
            <v>8107.438568411192</v>
          </cell>
          <cell r="M88">
            <v>140.6622248790633</v>
          </cell>
        </row>
        <row r="89">
          <cell r="C89" t="str">
            <v>DURANGO 9-R</v>
          </cell>
          <cell r="D89">
            <v>7.700000000000001</v>
          </cell>
          <cell r="E89">
            <v>4.711591222203982E-05</v>
          </cell>
          <cell r="F89">
            <v>4.912890394171E-06</v>
          </cell>
          <cell r="G89">
            <v>0.0106938078144954</v>
          </cell>
          <cell r="H89">
            <v>0.00317288119992009</v>
          </cell>
          <cell r="I89">
            <v>0.003398497354029961</v>
          </cell>
          <cell r="J89">
            <v>0.00015627321333604508</v>
          </cell>
          <cell r="K89">
            <v>0.024501819857956485</v>
          </cell>
          <cell r="L89">
            <v>7956.645088485066</v>
          </cell>
          <cell r="M89">
            <v>191.90650291296802</v>
          </cell>
        </row>
        <row r="90">
          <cell r="C90" t="str">
            <v>BAYFIELD 10 JT-R</v>
          </cell>
          <cell r="D90">
            <v>2.2</v>
          </cell>
          <cell r="E90">
            <v>1.5061302030519447E-05</v>
          </cell>
          <cell r="F90">
            <v>0.000184501155021634</v>
          </cell>
          <cell r="G90">
            <v>0.00981932385422408</v>
          </cell>
          <cell r="H90">
            <v>0.00294184719655345</v>
          </cell>
          <cell r="I90">
            <v>0.01779729880827672</v>
          </cell>
          <cell r="J90">
            <v>0.0006630494636994271</v>
          </cell>
          <cell r="K90">
            <v>0.05046950385874344</v>
          </cell>
          <cell r="L90">
            <v>7940.9095992132725</v>
          </cell>
          <cell r="M90">
            <v>395.29414735039967</v>
          </cell>
        </row>
        <row r="91">
          <cell r="C91" t="str">
            <v>IGNACIO 11 JT</v>
          </cell>
          <cell r="D91">
            <v>1.1</v>
          </cell>
          <cell r="E91">
            <v>8.650379992215372E-06</v>
          </cell>
          <cell r="F91">
            <v>2.66650304758795E-05</v>
          </cell>
          <cell r="G91">
            <v>0.00851503452620902</v>
          </cell>
          <cell r="H91">
            <v>0.00280272432098023</v>
          </cell>
          <cell r="I91">
            <v>0.0030572355926459164</v>
          </cell>
          <cell r="J91">
            <v>0.0001373930459436124</v>
          </cell>
          <cell r="K91">
            <v>0.022974096833107093</v>
          </cell>
          <cell r="L91">
            <v>7851.228847435092</v>
          </cell>
          <cell r="M91">
            <v>179.9408617965893</v>
          </cell>
        </row>
        <row r="92">
          <cell r="C92" t="str">
            <v>POUDRE R-1</v>
          </cell>
          <cell r="D92">
            <v>31.900000000000002</v>
          </cell>
          <cell r="E92">
            <v>0.00018815619706472945</v>
          </cell>
          <cell r="F92">
            <v>6.3569590971698E-05</v>
          </cell>
          <cell r="G92">
            <v>0.00204593365732884</v>
          </cell>
          <cell r="H92">
            <v>0.013882175151003</v>
          </cell>
          <cell r="I92">
            <v>0.0002897502917118898</v>
          </cell>
          <cell r="J92">
            <v>8.053128869725509E-05</v>
          </cell>
          <cell r="K92">
            <v>0.01758888849982781</v>
          </cell>
          <cell r="L92">
            <v>7597.059549491018</v>
          </cell>
          <cell r="M92">
            <v>137.76209692570953</v>
          </cell>
        </row>
        <row r="93">
          <cell r="C93" t="str">
            <v>THOMPSON R-2J</v>
          </cell>
          <cell r="D93">
            <v>18.700000000000003</v>
          </cell>
          <cell r="E93">
            <v>0.00011122513260508057</v>
          </cell>
          <cell r="F93">
            <v>2.23224178212518E-05</v>
          </cell>
          <cell r="G93">
            <v>0.000851996615808215</v>
          </cell>
          <cell r="H93">
            <v>0.00119067268360469</v>
          </cell>
          <cell r="I93">
            <v>0.0002813710318785394</v>
          </cell>
          <cell r="J93">
            <v>2.992662762652917E-05</v>
          </cell>
          <cell r="K93">
            <v>0.010722226107020614</v>
          </cell>
          <cell r="L93">
            <v>7638.993003919353</v>
          </cell>
          <cell r="M93">
            <v>83.98008505365233</v>
          </cell>
        </row>
        <row r="94">
          <cell r="C94" t="str">
            <v>PARK (ESTES PARK) R-3</v>
          </cell>
          <cell r="D94">
            <v>4.4</v>
          </cell>
          <cell r="E94">
            <v>2.7883146107127597E-05</v>
          </cell>
          <cell r="F94">
            <v>0.000130016916377887</v>
          </cell>
          <cell r="G94">
            <v>0.00151097216564975</v>
          </cell>
          <cell r="H94">
            <v>0.00491014757414191</v>
          </cell>
          <cell r="I94">
            <v>0.002127295655189036</v>
          </cell>
          <cell r="J94">
            <v>0.00011104963205173507</v>
          </cell>
          <cell r="K94">
            <v>0.020654497488197223</v>
          </cell>
          <cell r="L94">
            <v>7758.166623029493</v>
          </cell>
          <cell r="M94">
            <v>161.77297871600612</v>
          </cell>
        </row>
        <row r="95">
          <cell r="C95" t="str">
            <v>TRINIDAD 1</v>
          </cell>
          <cell r="D95">
            <v>5.5</v>
          </cell>
          <cell r="E95">
            <v>3.429406814543167E-05</v>
          </cell>
          <cell r="F95">
            <v>0.000137783908208704</v>
          </cell>
          <cell r="G95">
            <v>0.00409121804107231</v>
          </cell>
          <cell r="H95">
            <v>0.019134333630679</v>
          </cell>
          <cell r="I95">
            <v>0.0580410517806728</v>
          </cell>
          <cell r="J95">
            <v>0.002042861069810956</v>
          </cell>
          <cell r="K95">
            <v>0.0885881204552042</v>
          </cell>
          <cell r="L95">
            <v>8119.412527368554</v>
          </cell>
          <cell r="M95">
            <v>693.8519871074141</v>
          </cell>
        </row>
        <row r="96">
          <cell r="C96" t="str">
            <v>PRIMERO REORGANIZED 2</v>
          </cell>
          <cell r="D96">
            <v>0</v>
          </cell>
          <cell r="E96">
            <v>2.239457953911298E-06</v>
          </cell>
          <cell r="F96">
            <v>0.000111285748123581</v>
          </cell>
          <cell r="G96">
            <v>0.00314318492114985</v>
          </cell>
          <cell r="H96">
            <v>0.0141959067675426</v>
          </cell>
          <cell r="I96">
            <v>0.15707331145547634</v>
          </cell>
          <cell r="J96">
            <v>0.005361462713910178</v>
          </cell>
          <cell r="K96">
            <v>0.14351513913785313</v>
          </cell>
          <cell r="L96">
            <v>8038.446972980655</v>
          </cell>
          <cell r="M96">
            <v>1124.0588914080138</v>
          </cell>
        </row>
        <row r="97">
          <cell r="C97" t="str">
            <v>HOEHNE REORGANIZED 3</v>
          </cell>
          <cell r="D97">
            <v>0</v>
          </cell>
          <cell r="E97">
            <v>2.239457953911298E-06</v>
          </cell>
          <cell r="F97">
            <v>0.00013483348122759</v>
          </cell>
          <cell r="G97">
            <v>0.00327063919623054</v>
          </cell>
          <cell r="H97">
            <v>0.014919333883026</v>
          </cell>
          <cell r="I97">
            <v>0.005976879912329735</v>
          </cell>
          <cell r="J97">
            <v>0.0002694036134592855</v>
          </cell>
          <cell r="K97">
            <v>0.03217049768755826</v>
          </cell>
          <cell r="L97">
            <v>7998.554889845791</v>
          </cell>
          <cell r="M97">
            <v>251.97016972534115</v>
          </cell>
        </row>
        <row r="98">
          <cell r="C98" t="str">
            <v>AGUILAR REORGANIZED 6</v>
          </cell>
          <cell r="D98">
            <v>0</v>
          </cell>
          <cell r="E98">
            <v>2.239457953911298E-06</v>
          </cell>
          <cell r="F98">
            <v>4.11618747656577E-05</v>
          </cell>
          <cell r="G98">
            <v>0.00298286334451816</v>
          </cell>
          <cell r="H98">
            <v>0.0121238436896245</v>
          </cell>
          <cell r="I98">
            <v>0.004576680496804606</v>
          </cell>
          <cell r="J98">
            <v>0.0001999822075656509</v>
          </cell>
          <cell r="K98">
            <v>0.027717352842293663</v>
          </cell>
          <cell r="L98">
            <v>7922.989844055944</v>
          </cell>
          <cell r="M98">
            <v>217.09163991923256</v>
          </cell>
        </row>
        <row r="99">
          <cell r="C99" t="str">
            <v>BRANSON REORGANIZED 82</v>
          </cell>
          <cell r="D99">
            <v>0</v>
          </cell>
          <cell r="E99">
            <v>2.239457953911298E-06</v>
          </cell>
          <cell r="F99">
            <v>4.25928505726895E-05</v>
          </cell>
          <cell r="G99">
            <v>0.00203121516940568</v>
          </cell>
          <cell r="H99">
            <v>0.00809014752613719</v>
          </cell>
          <cell r="I99">
            <v>0.02725774209733242</v>
          </cell>
          <cell r="J99">
            <v>0.0009525328747945384</v>
          </cell>
          <cell r="K99">
            <v>0.06049173738462715</v>
          </cell>
          <cell r="L99">
            <v>7827.044496499961</v>
          </cell>
          <cell r="M99">
            <v>473.791654820437</v>
          </cell>
        </row>
        <row r="100">
          <cell r="C100" t="str">
            <v>KIM REORGANIZED 88</v>
          </cell>
          <cell r="D100">
            <v>0</v>
          </cell>
          <cell r="E100">
            <v>2.239457953911298E-06</v>
          </cell>
          <cell r="F100">
            <v>2.1395913734484E-05</v>
          </cell>
          <cell r="G100">
            <v>0.00190700178609758</v>
          </cell>
          <cell r="H100">
            <v>0.00320011170152672</v>
          </cell>
          <cell r="I100">
            <v>0.005753891145339723</v>
          </cell>
          <cell r="J100">
            <v>0.0002108267511302672</v>
          </cell>
          <cell r="K100">
            <v>0.02845895372535741</v>
          </cell>
          <cell r="L100">
            <v>7746.247615883666</v>
          </cell>
          <cell r="M100">
            <v>222.90010773309243</v>
          </cell>
        </row>
        <row r="101">
          <cell r="C101" t="str">
            <v>GENOA-HUGO C113</v>
          </cell>
          <cell r="D101">
            <v>1.1</v>
          </cell>
          <cell r="E101">
            <v>8.650379992215372E-06</v>
          </cell>
          <cell r="F101">
            <v>0.000149741677582628</v>
          </cell>
          <cell r="G101">
            <v>0.00213920370339396</v>
          </cell>
          <cell r="H101">
            <v>0.0114777049543611</v>
          </cell>
          <cell r="I101">
            <v>0.0030047265926331345</v>
          </cell>
          <cell r="J101">
            <v>0.00016023058184726528</v>
          </cell>
          <cell r="K101">
            <v>0.024810114937751784</v>
          </cell>
          <cell r="L101">
            <v>7918.598857039283</v>
          </cell>
          <cell r="M101">
            <v>194.32117378116388</v>
          </cell>
        </row>
        <row r="102">
          <cell r="C102" t="str">
            <v>LIMON RE-4J</v>
          </cell>
          <cell r="D102">
            <v>3.3000000000000003</v>
          </cell>
          <cell r="E102">
            <v>2.1472224068823524E-05</v>
          </cell>
          <cell r="F102">
            <v>1.71178546183792E-05</v>
          </cell>
          <cell r="G102">
            <v>0.00462165894623848</v>
          </cell>
          <cell r="H102">
            <v>0.0165555933565495</v>
          </cell>
          <cell r="I102">
            <v>0.004077945080084851</v>
          </cell>
          <cell r="J102">
            <v>0.00019725334177347805</v>
          </cell>
          <cell r="K102">
            <v>0.02752759411494207</v>
          </cell>
          <cell r="L102">
            <v>8042.800694964873</v>
          </cell>
          <cell r="M102">
            <v>215.60538567467552</v>
          </cell>
        </row>
        <row r="103">
          <cell r="C103" t="str">
            <v>KARVAL RE-23</v>
          </cell>
          <cell r="D103">
            <v>0</v>
          </cell>
          <cell r="E103">
            <v>2.239457953911298E-06</v>
          </cell>
          <cell r="F103">
            <v>5.45633322852689E-05</v>
          </cell>
          <cell r="G103">
            <v>0.0013348083027613</v>
          </cell>
          <cell r="H103">
            <v>0.00366710351148147</v>
          </cell>
          <cell r="I103">
            <v>0.004119251604731369</v>
          </cell>
          <cell r="J103">
            <v>0.00016043200014888965</v>
          </cell>
          <cell r="K103">
            <v>0.024825703852498812</v>
          </cell>
          <cell r="L103">
            <v>7811.055565805679</v>
          </cell>
          <cell r="M103">
            <v>194.44327141026463</v>
          </cell>
        </row>
        <row r="104">
          <cell r="C104" t="str">
            <v>VALLEY RE-1</v>
          </cell>
          <cell r="D104">
            <v>6.6000000000000005</v>
          </cell>
          <cell r="E104">
            <v>4.070499018373575E-05</v>
          </cell>
          <cell r="F104">
            <v>0.000286566814559133</v>
          </cell>
          <cell r="G104">
            <v>0.000587847288034133</v>
          </cell>
          <cell r="H104">
            <v>0.0195673301075573</v>
          </cell>
          <cell r="I104">
            <v>0.0038619604890750172</v>
          </cell>
          <cell r="J104">
            <v>0.00023020621264222742</v>
          </cell>
          <cell r="K104">
            <v>0.029738194069014696</v>
          </cell>
          <cell r="L104">
            <v>7781.297963038647</v>
          </cell>
          <cell r="M104">
            <v>232.9195488260255</v>
          </cell>
        </row>
        <row r="105">
          <cell r="C105" t="str">
            <v>FRENCHMAN RE-3</v>
          </cell>
          <cell r="D105">
            <v>1.1</v>
          </cell>
          <cell r="E105">
            <v>8.650379992215372E-06</v>
          </cell>
          <cell r="F105">
            <v>0.000289433102645285</v>
          </cell>
          <cell r="G105">
            <v>0.000784452920899858</v>
          </cell>
          <cell r="H105">
            <v>0.0206722497842459</v>
          </cell>
          <cell r="I105">
            <v>0.0146506811731292</v>
          </cell>
          <cell r="J105">
            <v>0.0005946185136535036</v>
          </cell>
          <cell r="K105">
            <v>0.047794209712592794</v>
          </cell>
          <cell r="L105">
            <v>7793.805952813154</v>
          </cell>
          <cell r="M105">
            <v>374.3403428237295</v>
          </cell>
        </row>
        <row r="106">
          <cell r="C106" t="str">
            <v>BUFFALO RE-4J</v>
          </cell>
          <cell r="D106">
            <v>0</v>
          </cell>
          <cell r="E106">
            <v>2.239457953911298E-06</v>
          </cell>
          <cell r="F106">
            <v>0.000249977881623645</v>
          </cell>
          <cell r="G106">
            <v>0.000563608014023608</v>
          </cell>
          <cell r="H106">
            <v>0.014381607696915</v>
          </cell>
          <cell r="I106">
            <v>0.02835908727749397</v>
          </cell>
          <cell r="J106">
            <v>0.0010336154197411608</v>
          </cell>
          <cell r="K106">
            <v>0.06301378417836563</v>
          </cell>
          <cell r="L106">
            <v>7704.701591261335</v>
          </cell>
          <cell r="M106">
            <v>493.54517448448945</v>
          </cell>
        </row>
        <row r="107">
          <cell r="C107" t="str">
            <v>PLATEAU RE-5</v>
          </cell>
          <cell r="D107">
            <v>0</v>
          </cell>
          <cell r="E107">
            <v>2.239457953911298E-06</v>
          </cell>
          <cell r="F107">
            <v>0.0002184657120362</v>
          </cell>
          <cell r="G107">
            <v>0.000585181945481371</v>
          </cell>
          <cell r="H107">
            <v>0.0188153052833849</v>
          </cell>
          <cell r="I107">
            <v>0.014208940313265288</v>
          </cell>
          <cell r="J107">
            <v>0.0005629563624965007</v>
          </cell>
          <cell r="K107">
            <v>0.046504334875004466</v>
          </cell>
          <cell r="L107">
            <v>7698.395514410722</v>
          </cell>
          <cell r="M107">
            <v>364.2376087936845</v>
          </cell>
        </row>
        <row r="108">
          <cell r="C108" t="str">
            <v>DE BEQUE 49JT</v>
          </cell>
          <cell r="D108">
            <v>0</v>
          </cell>
          <cell r="E108">
            <v>2.239457953911298E-06</v>
          </cell>
          <cell r="F108">
            <v>1.20588498236353E-05</v>
          </cell>
          <cell r="G108">
            <v>0.00250242408284919</v>
          </cell>
          <cell r="H108">
            <v>0.00288981202960356</v>
          </cell>
          <cell r="I108">
            <v>0.0023201417233347215</v>
          </cell>
          <cell r="J108">
            <v>9.429799139884917E-05</v>
          </cell>
          <cell r="K108">
            <v>0.01903300196389994</v>
          </cell>
          <cell r="L108">
            <v>7852.5877128271495</v>
          </cell>
          <cell r="M108">
            <v>149.0728798106641</v>
          </cell>
        </row>
        <row r="109">
          <cell r="C109" t="str">
            <v>PLATEAU VALLEY 50</v>
          </cell>
          <cell r="D109">
            <v>0</v>
          </cell>
          <cell r="E109">
            <v>2.239457953911298E-06</v>
          </cell>
          <cell r="F109">
            <v>4.45264477775735E-05</v>
          </cell>
          <cell r="G109">
            <v>0.00207456120864792</v>
          </cell>
          <cell r="H109">
            <v>0.00271307226277331</v>
          </cell>
          <cell r="I109">
            <v>0.00030313622698923683</v>
          </cell>
          <cell r="J109">
            <v>2.9604193871073925E-05</v>
          </cell>
          <cell r="K109">
            <v>0.010664308283949672</v>
          </cell>
          <cell r="L109">
            <v>7793.844655325856</v>
          </cell>
          <cell r="M109">
            <v>83.526453162376</v>
          </cell>
        </row>
        <row r="110">
          <cell r="C110" t="str">
            <v>MESA COUNTY VALLEY 51</v>
          </cell>
          <cell r="D110">
            <v>30.800000000000004</v>
          </cell>
          <cell r="E110">
            <v>0.0001817452750264254</v>
          </cell>
          <cell r="F110">
            <v>2.60653923571368E-05</v>
          </cell>
          <cell r="G110">
            <v>0.00229444384504512</v>
          </cell>
          <cell r="H110">
            <v>0.00339876327620036</v>
          </cell>
          <cell r="I110">
            <v>6.939637580598679E-05</v>
          </cell>
          <cell r="J110">
            <v>4.0247292611056326E-05</v>
          </cell>
          <cell r="K110">
            <v>0.012434387773213203</v>
          </cell>
          <cell r="L110">
            <v>7804.218018997735</v>
          </cell>
          <cell r="M110">
            <v>97.39031170969241</v>
          </cell>
        </row>
        <row r="111">
          <cell r="C111" t="str">
            <v>CREEDE SCHOOL DISTRICT</v>
          </cell>
          <cell r="D111">
            <v>1.1</v>
          </cell>
          <cell r="E111">
            <v>8.650379992215372E-06</v>
          </cell>
          <cell r="F111">
            <v>9.69266584260191E-05</v>
          </cell>
          <cell r="G111">
            <v>0.00322115035639466</v>
          </cell>
          <cell r="H111">
            <v>0.000586571051445945</v>
          </cell>
          <cell r="I111">
            <v>0.014598441743850145</v>
          </cell>
          <cell r="J111">
            <v>0.0005179989847531351</v>
          </cell>
          <cell r="K111">
            <v>0.044608798457564894</v>
          </cell>
          <cell r="L111">
            <v>8087.706271387661</v>
          </cell>
          <cell r="M111">
            <v>349.3911293434294</v>
          </cell>
        </row>
        <row r="112">
          <cell r="C112" t="str">
            <v>MOFFAT COUNTY RE:NO 1</v>
          </cell>
          <cell r="D112">
            <v>4.4</v>
          </cell>
          <cell r="E112">
            <v>2.7883146107127597E-05</v>
          </cell>
          <cell r="F112">
            <v>0.000448497500282987</v>
          </cell>
          <cell r="G112">
            <v>0.00247920830929804</v>
          </cell>
          <cell r="H112">
            <v>0.00317561195646793</v>
          </cell>
          <cell r="I112">
            <v>0.00754853279851678</v>
          </cell>
          <cell r="J112">
            <v>0.0003402577278586976</v>
          </cell>
          <cell r="K112">
            <v>0.036154309388259274</v>
          </cell>
          <cell r="L112">
            <v>8195.027992006935</v>
          </cell>
          <cell r="M112">
            <v>283.17272431832305</v>
          </cell>
        </row>
        <row r="113">
          <cell r="C113" t="str">
            <v>MONTEZUMA-CORTEZ RE-1</v>
          </cell>
          <cell r="D113">
            <v>3.3000000000000003</v>
          </cell>
          <cell r="E113">
            <v>2.1472224068823524E-05</v>
          </cell>
          <cell r="F113">
            <v>3.82470295348946E-05</v>
          </cell>
          <cell r="G113">
            <v>0.00107826437070906</v>
          </cell>
          <cell r="H113">
            <v>0.00166153703761277</v>
          </cell>
          <cell r="I113">
            <v>0.004153734332034716</v>
          </cell>
          <cell r="J113">
            <v>0.00015530198311971367</v>
          </cell>
          <cell r="K113">
            <v>0.024425562395832198</v>
          </cell>
          <cell r="L113">
            <v>7830.654521130125</v>
          </cell>
          <cell r="M113">
            <v>191.30922879365244</v>
          </cell>
        </row>
        <row r="114">
          <cell r="C114" t="str">
            <v>DOLORES RE-4A</v>
          </cell>
          <cell r="D114">
            <v>1.1</v>
          </cell>
          <cell r="E114">
            <v>8.650379992215372E-06</v>
          </cell>
          <cell r="F114">
            <v>4.44843204681743E-05</v>
          </cell>
          <cell r="G114">
            <v>0.00111023711193172</v>
          </cell>
          <cell r="H114">
            <v>0.00184396659036023</v>
          </cell>
          <cell r="I114">
            <v>0.005819932799255509</v>
          </cell>
          <cell r="J114">
            <v>0.00021166212782417816</v>
          </cell>
          <cell r="K114">
            <v>0.02851528064475892</v>
          </cell>
          <cell r="L114">
            <v>7976.5723735522815</v>
          </cell>
          <cell r="M114">
            <v>223.341279131171</v>
          </cell>
        </row>
        <row r="115">
          <cell r="C115" t="str">
            <v>MANCOS RE-6</v>
          </cell>
          <cell r="D115">
            <v>1.1</v>
          </cell>
          <cell r="E115">
            <v>8.650379992215372E-06</v>
          </cell>
          <cell r="F115">
            <v>4.3388496137386E-05</v>
          </cell>
          <cell r="G115">
            <v>0.00129970471713112</v>
          </cell>
          <cell r="H115">
            <v>0.00143535024389049</v>
          </cell>
          <cell r="I115">
            <v>0.003915783901239962</v>
          </cell>
          <cell r="J115">
            <v>0.00014668495130108064</v>
          </cell>
          <cell r="K115">
            <v>0.02373825833792849</v>
          </cell>
          <cell r="L115">
            <v>8075.352812910849</v>
          </cell>
          <cell r="M115">
            <v>185.92603199623733</v>
          </cell>
        </row>
        <row r="116">
          <cell r="C116" t="str">
            <v>MONTROSE COUNTY RE-1J</v>
          </cell>
          <cell r="D116">
            <v>13.200000000000001</v>
          </cell>
          <cell r="E116">
            <v>7.91705224135602E-05</v>
          </cell>
          <cell r="F116">
            <v>4.60323327497099E-05</v>
          </cell>
          <cell r="G116">
            <v>0.0025374980092925</v>
          </cell>
          <cell r="H116">
            <v>0.000500856863722934</v>
          </cell>
          <cell r="I116">
            <v>0.00040903607490687274</v>
          </cell>
          <cell r="J116">
            <v>3.7015014393290735E-05</v>
          </cell>
          <cell r="K116">
            <v>0.0119246332980627</v>
          </cell>
          <cell r="L116">
            <v>7815.274660727517</v>
          </cell>
          <cell r="M116">
            <v>93.39774302550947</v>
          </cell>
        </row>
        <row r="117">
          <cell r="C117" t="str">
            <v>WEST END RE-2</v>
          </cell>
          <cell r="D117">
            <v>1.1</v>
          </cell>
          <cell r="E117">
            <v>8.650379992215372E-06</v>
          </cell>
          <cell r="F117">
            <v>0.000333651135554675</v>
          </cell>
          <cell r="G117">
            <v>0.00118819126213426</v>
          </cell>
          <cell r="H117">
            <v>0.00107369478385302</v>
          </cell>
          <cell r="I117">
            <v>0.0022654710275536623</v>
          </cell>
          <cell r="J117">
            <v>0.00013378702870143867</v>
          </cell>
          <cell r="K117">
            <v>0.022670603200167543</v>
          </cell>
          <cell r="L117">
            <v>7894.906494044695</v>
          </cell>
          <cell r="M117">
            <v>177.5637974768193</v>
          </cell>
        </row>
        <row r="118">
          <cell r="C118" t="str">
            <v>BRUSH RE-2(J)</v>
          </cell>
          <cell r="D118">
            <v>3.3000000000000003</v>
          </cell>
          <cell r="E118">
            <v>2.1472224068823524E-05</v>
          </cell>
          <cell r="F118">
            <v>1.39063829249401E-05</v>
          </cell>
          <cell r="G118">
            <v>0.00268518548956222</v>
          </cell>
          <cell r="H118">
            <v>0.00823344024202462</v>
          </cell>
          <cell r="I118">
            <v>0.006183150020441326</v>
          </cell>
          <cell r="J118">
            <v>0.00024124690056189082</v>
          </cell>
          <cell r="K118">
            <v>0.0304429645928014</v>
          </cell>
          <cell r="L118">
            <v>7798.082724847927</v>
          </cell>
          <cell r="M118">
            <v>238.43954886521146</v>
          </cell>
        </row>
        <row r="119">
          <cell r="C119" t="str">
            <v>FORT MORGAN RE-3</v>
          </cell>
          <cell r="D119">
            <v>7.700000000000001</v>
          </cell>
          <cell r="E119">
            <v>4.711591222203982E-05</v>
          </cell>
          <cell r="F119">
            <v>4.27107980533441E-05</v>
          </cell>
          <cell r="G119">
            <v>0.00177584515701734</v>
          </cell>
          <cell r="H119">
            <v>0.00328344679042781</v>
          </cell>
          <cell r="I119">
            <v>0.0029510258398749573</v>
          </cell>
          <cell r="J119">
            <v>0.00012411502853996152</v>
          </cell>
          <cell r="K119">
            <v>0.02183575722614437</v>
          </cell>
          <cell r="L119">
            <v>7669.515678502836</v>
          </cell>
          <cell r="M119">
            <v>171.02500271485667</v>
          </cell>
        </row>
        <row r="120">
          <cell r="C120" t="str">
            <v>WELDON VALLEY RE-20(J)</v>
          </cell>
          <cell r="D120">
            <v>0</v>
          </cell>
          <cell r="E120">
            <v>2.239457953911298E-06</v>
          </cell>
          <cell r="F120">
            <v>1.61387084127153E-05</v>
          </cell>
          <cell r="G120">
            <v>0.000755451006566526</v>
          </cell>
          <cell r="H120">
            <v>0.00208560292153374</v>
          </cell>
          <cell r="I120">
            <v>0.00989519649634228</v>
          </cell>
          <cell r="J120">
            <v>0.00034388887290600495</v>
          </cell>
          <cell r="K120">
            <v>0.03634671228812461</v>
          </cell>
          <cell r="L120">
            <v>7725.177078770164</v>
          </cell>
          <cell r="M120">
            <v>284.67968861230304</v>
          </cell>
        </row>
        <row r="121">
          <cell r="C121" t="str">
            <v>WIGGINS RE-50(J)</v>
          </cell>
          <cell r="D121">
            <v>1.1</v>
          </cell>
          <cell r="E121">
            <v>8.650379992215372E-06</v>
          </cell>
          <cell r="F121">
            <v>7.81984237436057E-06</v>
          </cell>
          <cell r="G121">
            <v>0.00595419504841668</v>
          </cell>
          <cell r="H121">
            <v>0.00262904216874769</v>
          </cell>
          <cell r="I121">
            <v>0.0011555674792190682</v>
          </cell>
          <cell r="J121">
            <v>6.329942125282167E-05</v>
          </cell>
          <cell r="K121">
            <v>0.015593942948620777</v>
          </cell>
          <cell r="L121">
            <v>7820.6973782872055</v>
          </cell>
          <cell r="M121">
            <v>122.13701166864014</v>
          </cell>
        </row>
        <row r="122">
          <cell r="C122" t="str">
            <v>EAST OTERO R-1</v>
          </cell>
          <cell r="D122">
            <v>6.6000000000000005</v>
          </cell>
          <cell r="E122">
            <v>4.070499018373575E-05</v>
          </cell>
          <cell r="F122">
            <v>1.480118274438E-06</v>
          </cell>
          <cell r="G122">
            <v>0.00208688539935822</v>
          </cell>
          <cell r="H122">
            <v>0.00282141005607497</v>
          </cell>
          <cell r="I122">
            <v>0.0070105507384899905</v>
          </cell>
          <cell r="J122">
            <v>0.0002537593382647856</v>
          </cell>
          <cell r="K122">
            <v>0.031222457844923102</v>
          </cell>
          <cell r="L122">
            <v>7645.212694081218</v>
          </cell>
          <cell r="M122">
            <v>244.54480247192902</v>
          </cell>
        </row>
        <row r="123">
          <cell r="C123" t="str">
            <v>ROCKY FORD R-2</v>
          </cell>
          <cell r="D123">
            <v>2.2</v>
          </cell>
          <cell r="E123">
            <v>1.5061302030519447E-05</v>
          </cell>
          <cell r="F123">
            <v>2.89001080382803E-06</v>
          </cell>
          <cell r="G123">
            <v>0.0122159075121708</v>
          </cell>
          <cell r="H123">
            <v>0.0087483952095845</v>
          </cell>
          <cell r="I123">
            <v>0.00255077333111838</v>
          </cell>
          <cell r="J123">
            <v>0.00014234205967478042</v>
          </cell>
          <cell r="K123">
            <v>0.023384209553599124</v>
          </cell>
          <cell r="L123">
            <v>7632.433299649778</v>
          </cell>
          <cell r="M123">
            <v>183.15300270881596</v>
          </cell>
        </row>
        <row r="124">
          <cell r="C124" t="str">
            <v>MANZANOLA 3J</v>
          </cell>
          <cell r="D124">
            <v>0</v>
          </cell>
          <cell r="E124">
            <v>2.239457953911298E-06</v>
          </cell>
          <cell r="F124">
            <v>4.6596319621424E-05</v>
          </cell>
          <cell r="G124">
            <v>0.0155345072213347</v>
          </cell>
          <cell r="H124">
            <v>0.0106579318577603</v>
          </cell>
          <cell r="I124">
            <v>0.002327201966240546</v>
          </cell>
          <cell r="J124">
            <v>0.00015359838862151216</v>
          </cell>
          <cell r="K124">
            <v>0.02429122412988693</v>
          </cell>
          <cell r="L124">
            <v>7660.605733033854</v>
          </cell>
          <cell r="M124">
            <v>190.25704626295047</v>
          </cell>
        </row>
        <row r="125">
          <cell r="C125" t="str">
            <v>FOWLER R-4J</v>
          </cell>
          <cell r="D125">
            <v>2.2</v>
          </cell>
          <cell r="E125">
            <v>1.5061302030519447E-05</v>
          </cell>
          <cell r="F125">
            <v>0.00033332882946038</v>
          </cell>
          <cell r="G125">
            <v>0.00152153245642096</v>
          </cell>
          <cell r="H125">
            <v>0.00105111775316481</v>
          </cell>
          <cell r="I125">
            <v>0.001391147670151862</v>
          </cell>
          <cell r="J125">
            <v>0.00010572164338253496</v>
          </cell>
          <cell r="K125">
            <v>0.02015292200199133</v>
          </cell>
          <cell r="L125">
            <v>7871.532983660267</v>
          </cell>
          <cell r="M125">
            <v>157.84447062711055</v>
          </cell>
        </row>
        <row r="126">
          <cell r="C126" t="str">
            <v>CHERAW 31</v>
          </cell>
          <cell r="D126">
            <v>0</v>
          </cell>
          <cell r="E126">
            <v>2.239457953911298E-06</v>
          </cell>
          <cell r="F126">
            <v>7.09583787726685E-06</v>
          </cell>
          <cell r="G126">
            <v>0.00202568480868571</v>
          </cell>
          <cell r="H126">
            <v>0.00281329615417586</v>
          </cell>
          <cell r="I126">
            <v>0.02424788686280124</v>
          </cell>
          <cell r="J126">
            <v>0.0008319323890055365</v>
          </cell>
          <cell r="K126">
            <v>0.0565327468429022</v>
          </cell>
          <cell r="L126">
            <v>7516.315111888143</v>
          </cell>
          <cell r="M126">
            <v>442.78350790186283</v>
          </cell>
        </row>
        <row r="127">
          <cell r="C127" t="str">
            <v>SWINK 33</v>
          </cell>
          <cell r="D127">
            <v>0</v>
          </cell>
          <cell r="E127">
            <v>2.239457953911298E-06</v>
          </cell>
          <cell r="F127">
            <v>1.5307252483245E-06</v>
          </cell>
          <cell r="G127">
            <v>0.00968573584304304</v>
          </cell>
          <cell r="H127">
            <v>0.00719435798269366</v>
          </cell>
          <cell r="I127">
            <v>0.0012478290634356701</v>
          </cell>
          <cell r="J127">
            <v>8.62510260640104E-05</v>
          </cell>
          <cell r="K127">
            <v>0.0182028003814661</v>
          </cell>
          <cell r="L127">
            <v>7522.437526420806</v>
          </cell>
          <cell r="M127">
            <v>142.57046148740008</v>
          </cell>
        </row>
        <row r="128">
          <cell r="C128" t="str">
            <v>OURAY R-1</v>
          </cell>
          <cell r="D128">
            <v>1.1</v>
          </cell>
          <cell r="E128">
            <v>8.650379992215372E-06</v>
          </cell>
          <cell r="F128">
            <v>3.71612821803898E-05</v>
          </cell>
          <cell r="G128">
            <v>0.00462544990113849</v>
          </cell>
          <cell r="H128">
            <v>0.000518378929642161</v>
          </cell>
          <cell r="I128">
            <v>0.0030862942228366713</v>
          </cell>
          <cell r="J128">
            <v>0.0001239881011874247</v>
          </cell>
          <cell r="K128">
            <v>0.021824589103156346</v>
          </cell>
          <cell r="L128">
            <v>8039.903414100765</v>
          </cell>
          <cell r="M128">
            <v>170.9375302152971</v>
          </cell>
        </row>
        <row r="129">
          <cell r="C129" t="str">
            <v>RIDGWAY R-2</v>
          </cell>
          <cell r="D129">
            <v>2.2</v>
          </cell>
          <cell r="E129">
            <v>1.5061302030519447E-05</v>
          </cell>
          <cell r="F129">
            <v>4.24088621014637E-05</v>
          </cell>
          <cell r="G129">
            <v>0.00469293692030924</v>
          </cell>
          <cell r="H129">
            <v>0.000544726174353998</v>
          </cell>
          <cell r="I129">
            <v>0.010030160278380364</v>
          </cell>
          <cell r="J129">
            <v>0.00035998309336859045</v>
          </cell>
          <cell r="K129">
            <v>0.03718751203676816</v>
          </cell>
          <cell r="L129">
            <v>8072.265907560918</v>
          </cell>
          <cell r="M129">
            <v>291.26511534173386</v>
          </cell>
        </row>
        <row r="130">
          <cell r="C130" t="str">
            <v>PLATTE CANYON 1</v>
          </cell>
          <cell r="D130">
            <v>0</v>
          </cell>
          <cell r="E130">
            <v>2.239457953911298E-06</v>
          </cell>
          <cell r="F130">
            <v>0.000118907955045874</v>
          </cell>
          <cell r="G130">
            <v>0.0012329276081552</v>
          </cell>
          <cell r="H130">
            <v>0.00115078213283815</v>
          </cell>
          <cell r="I130">
            <v>0.005121879558698523</v>
          </cell>
          <cell r="J130">
            <v>0.00019723949662444823</v>
          </cell>
          <cell r="K130">
            <v>0.027526628021471867</v>
          </cell>
          <cell r="L130">
            <v>8073.977792398843</v>
          </cell>
          <cell r="M130">
            <v>215.59781890533233</v>
          </cell>
        </row>
        <row r="131">
          <cell r="C131" t="str">
            <v>PARK COUNTY RE-2</v>
          </cell>
          <cell r="D131">
            <v>0</v>
          </cell>
          <cell r="E131">
            <v>2.239457953911298E-06</v>
          </cell>
          <cell r="F131">
            <v>0.000149949916682452</v>
          </cell>
          <cell r="G131">
            <v>0.00145071724762235</v>
          </cell>
          <cell r="H131">
            <v>0.00114790641561545</v>
          </cell>
          <cell r="I131">
            <v>0.0007358137201672692</v>
          </cell>
          <cell r="J131">
            <v>5.452072899846916E-05</v>
          </cell>
          <cell r="K131">
            <v>0.014472278069485783</v>
          </cell>
          <cell r="L131">
            <v>7892.823207444778</v>
          </cell>
          <cell r="M131">
            <v>113.35175466965059</v>
          </cell>
        </row>
        <row r="132">
          <cell r="C132" t="str">
            <v>HOLYOKE RE-1J</v>
          </cell>
          <cell r="D132">
            <v>4.4</v>
          </cell>
          <cell r="E132">
            <v>2.7883146107127597E-05</v>
          </cell>
          <cell r="F132">
            <v>8.76290135665615E-06</v>
          </cell>
          <cell r="G132">
            <v>0.00482683358951065</v>
          </cell>
          <cell r="H132">
            <v>0.00951960534039417</v>
          </cell>
          <cell r="I132">
            <v>0.0006035132055113877</v>
          </cell>
          <cell r="J132">
            <v>6.176455768428063E-05</v>
          </cell>
          <cell r="K132">
            <v>0.015403724380809095</v>
          </cell>
          <cell r="L132">
            <v>7925.7976094909845</v>
          </cell>
          <cell r="M132">
            <v>120.647155798771</v>
          </cell>
        </row>
        <row r="133">
          <cell r="C133" t="str">
            <v>HAXTUN RE-2J</v>
          </cell>
          <cell r="D133">
            <v>2.2</v>
          </cell>
          <cell r="E133">
            <v>1.5061302030519447E-05</v>
          </cell>
          <cell r="F133">
            <v>0.000195207149759445</v>
          </cell>
          <cell r="G133">
            <v>0.0211095157018951</v>
          </cell>
          <cell r="H133">
            <v>0.00703940831059816</v>
          </cell>
          <cell r="I133">
            <v>0.0019095740679723227</v>
          </cell>
          <cell r="J133">
            <v>0.00016845771936328086</v>
          </cell>
          <cell r="K133">
            <v>0.025439087536819786</v>
          </cell>
          <cell r="L133">
            <v>7982.0133612191385</v>
          </cell>
          <cell r="M133">
            <v>199.24749895272146</v>
          </cell>
        </row>
        <row r="134">
          <cell r="C134" t="str">
            <v>ASPEN 1</v>
          </cell>
          <cell r="D134">
            <v>6.6000000000000005</v>
          </cell>
          <cell r="E134">
            <v>4.070499018373575E-05</v>
          </cell>
          <cell r="F134">
            <v>1.62288976279989E-05</v>
          </cell>
          <cell r="G134">
            <v>0.00195899011863199</v>
          </cell>
          <cell r="H134">
            <v>0.00150225505946036</v>
          </cell>
          <cell r="I134">
            <v>0.000369797349404608</v>
          </cell>
          <cell r="J134">
            <v>2.8198881429183165E-05</v>
          </cell>
          <cell r="K134">
            <v>0.0104081133207873</v>
          </cell>
          <cell r="L134">
            <v>8495.082463905977</v>
          </cell>
          <cell r="M134">
            <v>81.51984794980679</v>
          </cell>
        </row>
        <row r="135">
          <cell r="C135" t="str">
            <v>GRANADA RE-1</v>
          </cell>
          <cell r="D135">
            <v>1.1</v>
          </cell>
          <cell r="E135">
            <v>8.650379992215372E-06</v>
          </cell>
          <cell r="F135">
            <v>8.7748597089379E-06</v>
          </cell>
          <cell r="G135">
            <v>0.0137867805516615</v>
          </cell>
          <cell r="H135">
            <v>0.000766770207387048</v>
          </cell>
          <cell r="I135">
            <v>0.003859540921841718</v>
          </cell>
          <cell r="J135">
            <v>0.00017012312667822748</v>
          </cell>
          <cell r="K135">
            <v>0.02556452627073458</v>
          </cell>
          <cell r="L135">
            <v>7970.67638428857</v>
          </cell>
          <cell r="M135">
            <v>200.22997735208008</v>
          </cell>
        </row>
        <row r="136">
          <cell r="C136" t="str">
            <v>LAMAR RE-2</v>
          </cell>
          <cell r="D136">
            <v>5.5</v>
          </cell>
          <cell r="E136">
            <v>3.429406814543167E-05</v>
          </cell>
          <cell r="F136">
            <v>1.21902335000717E-06</v>
          </cell>
          <cell r="G136">
            <v>0.0177853408677079</v>
          </cell>
          <cell r="H136">
            <v>0.000331115253643521</v>
          </cell>
          <cell r="I136">
            <v>0.002320974179568599</v>
          </cell>
          <cell r="J136">
            <v>0.00012900006491526825</v>
          </cell>
          <cell r="K136">
            <v>0.02226132631669763</v>
          </cell>
          <cell r="L136">
            <v>8022.763575404556</v>
          </cell>
          <cell r="M136">
            <v>174.358203121577</v>
          </cell>
        </row>
        <row r="137">
          <cell r="C137" t="str">
            <v>HOLLY RE-3</v>
          </cell>
          <cell r="D137">
            <v>2.2</v>
          </cell>
          <cell r="E137">
            <v>1.5061302030519447E-05</v>
          </cell>
          <cell r="F137">
            <v>6.38135348043254E-05</v>
          </cell>
          <cell r="G137">
            <v>0.0156130324431256</v>
          </cell>
          <cell r="H137">
            <v>0.0080341465004044</v>
          </cell>
          <cell r="I137">
            <v>0.0057641396474316636</v>
          </cell>
          <cell r="J137">
            <v>0.0002669367610873813</v>
          </cell>
          <cell r="K137">
            <v>0.03202287091116728</v>
          </cell>
          <cell r="L137">
            <v>8072.163425510247</v>
          </cell>
          <cell r="M137">
            <v>250.8139071065746</v>
          </cell>
        </row>
        <row r="138">
          <cell r="C138" t="str">
            <v>WILEY RE-13 JT</v>
          </cell>
          <cell r="D138">
            <v>1.1</v>
          </cell>
          <cell r="E138">
            <v>8.650379992215372E-06</v>
          </cell>
          <cell r="F138">
            <v>1.23806587477859E-06</v>
          </cell>
          <cell r="G138">
            <v>0.0177853408677079</v>
          </cell>
          <cell r="H138">
            <v>0.000331115253643521</v>
          </cell>
          <cell r="I138">
            <v>0.009121884702624298</v>
          </cell>
          <cell r="J138">
            <v>0.00035574625892668456</v>
          </cell>
          <cell r="K138">
            <v>0.0369680244034321</v>
          </cell>
          <cell r="L138">
            <v>7918.326585355137</v>
          </cell>
          <cell r="M138">
            <v>289.5460142957564</v>
          </cell>
        </row>
        <row r="139">
          <cell r="C139" t="str">
            <v>PUEBLO CITY 60</v>
          </cell>
          <cell r="D139">
            <v>23.1</v>
          </cell>
          <cell r="E139">
            <v>0.00013686882075829686</v>
          </cell>
          <cell r="F139">
            <v>1.91325059898834E-05</v>
          </cell>
          <cell r="G139">
            <v>0.00206973282321449</v>
          </cell>
          <cell r="H139">
            <v>0.00086618296519638</v>
          </cell>
          <cell r="I139">
            <v>0.0009704533378315428</v>
          </cell>
          <cell r="J139">
            <v>5.771551242247179E-05</v>
          </cell>
          <cell r="K139">
            <v>0.014890262338930352</v>
          </cell>
          <cell r="L139">
            <v>8047.919987792648</v>
          </cell>
          <cell r="M139">
            <v>116.62554820363134</v>
          </cell>
        </row>
        <row r="140">
          <cell r="C140" t="str">
            <v>PUEBLO COUNTY 70</v>
          </cell>
          <cell r="D140">
            <v>4.4</v>
          </cell>
          <cell r="E140">
            <v>2.7883146107127597E-05</v>
          </cell>
          <cell r="F140">
            <v>4.28974406462104E-06</v>
          </cell>
          <cell r="G140">
            <v>0.00158698950130528</v>
          </cell>
          <cell r="H140">
            <v>0.000785359343910661</v>
          </cell>
          <cell r="I140">
            <v>0.00028613622572424625</v>
          </cell>
          <cell r="J140">
            <v>1.9392312206264923E-05</v>
          </cell>
          <cell r="K140">
            <v>0.008631193809177692</v>
          </cell>
          <cell r="L140">
            <v>7963.3768509811</v>
          </cell>
          <cell r="M140">
            <v>67.60241604443405</v>
          </cell>
        </row>
        <row r="141">
          <cell r="C141" t="str">
            <v>MEEKER RE1</v>
          </cell>
          <cell r="D141">
            <v>1.1</v>
          </cell>
          <cell r="E141">
            <v>8.650379992215372E-06</v>
          </cell>
          <cell r="F141">
            <v>6.41160193082154E-06</v>
          </cell>
          <cell r="G141">
            <v>0.0128006178544821</v>
          </cell>
          <cell r="H141">
            <v>0.00716316272724964</v>
          </cell>
          <cell r="I141">
            <v>0.0011673032741568003</v>
          </cell>
          <cell r="J141">
            <v>9.293203284560617E-05</v>
          </cell>
          <cell r="K141">
            <v>0.018894647320859968</v>
          </cell>
          <cell r="L141">
            <v>8165.863407697893</v>
          </cell>
          <cell r="M141">
            <v>147.9892396622385</v>
          </cell>
        </row>
        <row r="142">
          <cell r="C142" t="str">
            <v>RANGELY RE-4</v>
          </cell>
          <cell r="D142">
            <v>1.1</v>
          </cell>
          <cell r="E142">
            <v>8.650379992215372E-06</v>
          </cell>
          <cell r="F142">
            <v>0.000124531559596949</v>
          </cell>
          <cell r="G142">
            <v>0.00169403291047176</v>
          </cell>
          <cell r="H142">
            <v>0.00336582743163008</v>
          </cell>
          <cell r="I142">
            <v>0.005834622301618927</v>
          </cell>
          <cell r="J142">
            <v>0.00022974252666830414</v>
          </cell>
          <cell r="K142">
            <v>0.029708229338837367</v>
          </cell>
          <cell r="L142">
            <v>7881.60586293423</v>
          </cell>
          <cell r="M142">
            <v>232.68485497012423</v>
          </cell>
        </row>
        <row r="143">
          <cell r="C143" t="str">
            <v>DEL NORTE C-7</v>
          </cell>
          <cell r="D143">
            <v>1.1</v>
          </cell>
          <cell r="E143">
            <v>8.650379992215372E-06</v>
          </cell>
          <cell r="F143">
            <v>6.30748069900887E-05</v>
          </cell>
          <cell r="G143">
            <v>0.00726071641873044</v>
          </cell>
          <cell r="H143">
            <v>0.00124639325661714</v>
          </cell>
          <cell r="I143">
            <v>0.0018472219615375436</v>
          </cell>
          <cell r="J143">
            <v>9.481522604165671E-05</v>
          </cell>
          <cell r="K143">
            <v>0.019085129613435385</v>
          </cell>
          <cell r="L143">
            <v>7928.915451053648</v>
          </cell>
          <cell r="M143">
            <v>149.4811611132536</v>
          </cell>
        </row>
        <row r="144">
          <cell r="C144" t="str">
            <v>MONTE VISTA C-8</v>
          </cell>
          <cell r="D144">
            <v>3.3000000000000003</v>
          </cell>
          <cell r="E144">
            <v>2.1472224068823524E-05</v>
          </cell>
          <cell r="F144">
            <v>1.22313714814917E-06</v>
          </cell>
          <cell r="G144">
            <v>0.000766006626022936</v>
          </cell>
          <cell r="H144">
            <v>0.00846989174813371</v>
          </cell>
          <cell r="I144">
            <v>0.013006112363100376</v>
          </cell>
          <cell r="J144">
            <v>0.0004651689183199806</v>
          </cell>
          <cell r="K144">
            <v>0.042272838994063755</v>
          </cell>
          <cell r="L144">
            <v>7924.243936457085</v>
          </cell>
          <cell r="M144">
            <v>331.0951083055723</v>
          </cell>
        </row>
        <row r="145">
          <cell r="C145" t="str">
            <v>SARGENT RE-33J</v>
          </cell>
          <cell r="D145">
            <v>0</v>
          </cell>
          <cell r="E145">
            <v>2.239457953911298E-06</v>
          </cell>
          <cell r="F145">
            <v>7.86001302817755E-06</v>
          </cell>
          <cell r="G145">
            <v>0.00138709902753858</v>
          </cell>
          <cell r="H145">
            <v>0.00586536585933767</v>
          </cell>
          <cell r="I145">
            <v>0.005751830844845783</v>
          </cell>
          <cell r="J145">
            <v>0.00021425674309117227</v>
          </cell>
          <cell r="K145">
            <v>0.02868952255195348</v>
          </cell>
          <cell r="L145">
            <v>7842.122946127027</v>
          </cell>
          <cell r="M145">
            <v>224.70600041573044</v>
          </cell>
        </row>
        <row r="146">
          <cell r="C146" t="str">
            <v>HAYDEN RE-1</v>
          </cell>
          <cell r="D146">
            <v>0</v>
          </cell>
          <cell r="E146">
            <v>2.239457953911298E-06</v>
          </cell>
          <cell r="F146">
            <v>1.38215034919237E-05</v>
          </cell>
          <cell r="G146">
            <v>0.00228743374041706</v>
          </cell>
          <cell r="H146">
            <v>0.00371222499383101</v>
          </cell>
          <cell r="I146">
            <v>0.0033285885624261984</v>
          </cell>
          <cell r="J146">
            <v>0.00013016100243896424</v>
          </cell>
          <cell r="K146">
            <v>0.022361272480999936</v>
          </cell>
          <cell r="L146">
            <v>8225.32956187968</v>
          </cell>
          <cell r="M146">
            <v>175.14101513235877</v>
          </cell>
        </row>
        <row r="147">
          <cell r="C147" t="str">
            <v>STEAMBOAT SPRINGS RE-2</v>
          </cell>
          <cell r="D147">
            <v>7.700000000000001</v>
          </cell>
          <cell r="E147">
            <v>4.711591222203982E-05</v>
          </cell>
          <cell r="F147">
            <v>5.24054641093979E-05</v>
          </cell>
          <cell r="G147">
            <v>0.0037061412384267</v>
          </cell>
          <cell r="H147">
            <v>0.00626257528318045</v>
          </cell>
          <cell r="I147">
            <v>0.005157213905287872</v>
          </cell>
          <cell r="J147">
            <v>0.00021272366649437957</v>
          </cell>
          <cell r="K147">
            <v>0.028586696857188808</v>
          </cell>
          <cell r="L147">
            <v>8243.124647339664</v>
          </cell>
          <cell r="M147">
            <v>223.9006349528268</v>
          </cell>
        </row>
        <row r="148">
          <cell r="C148" t="str">
            <v>SOUTH ROUTT RE 3</v>
          </cell>
          <cell r="D148">
            <v>0</v>
          </cell>
          <cell r="E148">
            <v>2.239457953911298E-06</v>
          </cell>
          <cell r="F148">
            <v>3.52832249660256E-05</v>
          </cell>
          <cell r="G148">
            <v>0.00214491286091703</v>
          </cell>
          <cell r="H148">
            <v>0.00351708290716808</v>
          </cell>
          <cell r="I148">
            <v>0.009017106005608662</v>
          </cell>
          <cell r="J148">
            <v>0.00032446544920499055</v>
          </cell>
          <cell r="K148">
            <v>0.03530533202882947</v>
          </cell>
          <cell r="L148">
            <v>8083.5575701504185</v>
          </cell>
          <cell r="M148">
            <v>276.52324778780513</v>
          </cell>
        </row>
        <row r="149">
          <cell r="C149" t="str">
            <v>MOUNTAIN VALLEY RE 1</v>
          </cell>
          <cell r="D149">
            <v>1.1</v>
          </cell>
          <cell r="E149">
            <v>8.650379992215372E-06</v>
          </cell>
          <cell r="F149">
            <v>2.24240139009331E-06</v>
          </cell>
          <cell r="G149">
            <v>0.00147266271644829</v>
          </cell>
          <cell r="H149">
            <v>0.000741778405548313</v>
          </cell>
          <cell r="I149">
            <v>0.0026693961528025615</v>
          </cell>
          <cell r="J149">
            <v>9.704784294824362E-05</v>
          </cell>
          <cell r="K149">
            <v>0.019308521265751364</v>
          </cell>
          <cell r="L149">
            <v>7819.305474749166</v>
          </cell>
          <cell r="M149">
            <v>151.23083975036872</v>
          </cell>
        </row>
        <row r="150">
          <cell r="C150" t="str">
            <v>MOFFAT 2</v>
          </cell>
          <cell r="D150">
            <v>1.1</v>
          </cell>
          <cell r="E150">
            <v>8.650379992215372E-06</v>
          </cell>
          <cell r="F150">
            <v>4.19702298150404E-06</v>
          </cell>
          <cell r="G150">
            <v>0.00236129803559972</v>
          </cell>
          <cell r="H150">
            <v>0.000499540010247345</v>
          </cell>
          <cell r="I150">
            <v>0.00444138288920124</v>
          </cell>
          <cell r="J150">
            <v>0.0001588018288260106</v>
          </cell>
          <cell r="K150">
            <v>0.02469925313887046</v>
          </cell>
          <cell r="L150">
            <v>7817.2885043253455</v>
          </cell>
          <cell r="M150">
            <v>193.45286684505493</v>
          </cell>
        </row>
        <row r="151">
          <cell r="C151" t="str">
            <v>CENTER 26 JT</v>
          </cell>
          <cell r="D151">
            <v>2.2</v>
          </cell>
          <cell r="E151">
            <v>1.5061302030519447E-05</v>
          </cell>
          <cell r="F151">
            <v>0.000129148544081103</v>
          </cell>
          <cell r="G151">
            <v>0.0020820414643553</v>
          </cell>
          <cell r="H151">
            <v>0.00215696817478697</v>
          </cell>
          <cell r="I151">
            <v>0.005795409066664861</v>
          </cell>
          <cell r="J151">
            <v>0.00022767334498448636</v>
          </cell>
          <cell r="K151">
            <v>0.029574142795563876</v>
          </cell>
          <cell r="L151">
            <v>7757.2808303322245</v>
          </cell>
          <cell r="M151">
            <v>231.6346440161429</v>
          </cell>
        </row>
        <row r="152">
          <cell r="C152" t="str">
            <v>SILVERTON 1</v>
          </cell>
          <cell r="D152">
            <v>0</v>
          </cell>
          <cell r="E152">
            <v>2.239457953911298E-06</v>
          </cell>
          <cell r="F152">
            <v>2.64721682218737E-05</v>
          </cell>
          <cell r="G152">
            <v>0.00260336777006816</v>
          </cell>
          <cell r="H152">
            <v>0.000966120307134932</v>
          </cell>
          <cell r="I152">
            <v>0.017526529822542176</v>
          </cell>
          <cell r="J152">
            <v>0.0006048135047752911</v>
          </cell>
          <cell r="K152">
            <v>0.048202194555276814</v>
          </cell>
          <cell r="L152">
            <v>8047.963171026385</v>
          </cell>
          <cell r="M152">
            <v>377.53581748050533</v>
          </cell>
        </row>
        <row r="153">
          <cell r="C153" t="str">
            <v>TELLURIDE R-1</v>
          </cell>
          <cell r="D153">
            <v>5.5</v>
          </cell>
          <cell r="E153">
            <v>3.429406814543167E-05</v>
          </cell>
          <cell r="F153">
            <v>0.000118105521071356</v>
          </cell>
          <cell r="G153">
            <v>0.00318773271334443</v>
          </cell>
          <cell r="H153">
            <v>0.00128424481247319</v>
          </cell>
          <cell r="I153">
            <v>0.003381905050095737</v>
          </cell>
          <cell r="J153">
            <v>0.0001472070373983606</v>
          </cell>
          <cell r="K153">
            <v>0.02378046582532693</v>
          </cell>
          <cell r="L153">
            <v>8194.566725814417</v>
          </cell>
          <cell r="M153">
            <v>186.25661524884205</v>
          </cell>
        </row>
        <row r="154">
          <cell r="C154" t="str">
            <v>NORWOOD R-2J</v>
          </cell>
          <cell r="D154">
            <v>1.1</v>
          </cell>
          <cell r="E154">
            <v>8.650379992215372E-06</v>
          </cell>
          <cell r="F154">
            <v>2.18077295198692E-05</v>
          </cell>
          <cell r="G154">
            <v>0.0135094746951151</v>
          </cell>
          <cell r="H154">
            <v>0.00883861646442637</v>
          </cell>
          <cell r="I154">
            <v>0.0025282918107704506</v>
          </cell>
          <cell r="J154">
            <v>0.0001473545396785379</v>
          </cell>
          <cell r="K154">
            <v>0.023792376922642074</v>
          </cell>
          <cell r="L154">
            <v>7945.583898328343</v>
          </cell>
          <cell r="M154">
            <v>186.34990697349176</v>
          </cell>
        </row>
        <row r="155">
          <cell r="C155" t="str">
            <v>JULESBURG RE-1</v>
          </cell>
          <cell r="D155">
            <v>3.3000000000000003</v>
          </cell>
          <cell r="E155">
            <v>2.1472224068823524E-05</v>
          </cell>
          <cell r="F155">
            <v>6.67337572885128E-05</v>
          </cell>
          <cell r="G155">
            <v>0.00102741980454903</v>
          </cell>
          <cell r="H155">
            <v>0.00583612346579456</v>
          </cell>
          <cell r="I155">
            <v>0.0037172087351968293</v>
          </cell>
          <cell r="J155">
            <v>0.00015556418214278882</v>
          </cell>
          <cell r="K155">
            <v>0.024446172749936494</v>
          </cell>
          <cell r="L155">
            <v>7961.129275065548</v>
          </cell>
          <cell r="M155">
            <v>191.4706560265226</v>
          </cell>
        </row>
        <row r="156">
          <cell r="C156" t="str">
            <v>PLATTE VALLEY RE-3</v>
          </cell>
          <cell r="D156">
            <v>0</v>
          </cell>
          <cell r="E156">
            <v>2.239457953911298E-06</v>
          </cell>
          <cell r="F156">
            <v>2.35467442719274E-05</v>
          </cell>
          <cell r="G156">
            <v>0.00180900911271238</v>
          </cell>
          <cell r="H156">
            <v>0.00410562416014599</v>
          </cell>
          <cell r="I156">
            <v>0.00438663744475329</v>
          </cell>
          <cell r="J156">
            <v>0.00016711283740864167</v>
          </cell>
          <cell r="K156">
            <v>0.02533733759077772</v>
          </cell>
          <cell r="L156">
            <v>7907.551163888336</v>
          </cell>
          <cell r="M156">
            <v>198.45055911601887</v>
          </cell>
        </row>
        <row r="157">
          <cell r="C157" t="str">
            <v>SUMMIT RE-1</v>
          </cell>
          <cell r="D157">
            <v>11</v>
          </cell>
          <cell r="E157">
            <v>6.634867833695203E-05</v>
          </cell>
          <cell r="F157">
            <v>8.99396980669914E-05</v>
          </cell>
          <cell r="G157">
            <v>0.00395082476824697</v>
          </cell>
          <cell r="H157">
            <v>0.000591451639361141</v>
          </cell>
          <cell r="I157">
            <v>0.001112455082107855</v>
          </cell>
          <cell r="J157">
            <v>6.994009407841902E-05</v>
          </cell>
          <cell r="K157">
            <v>0.016391518093564563</v>
          </cell>
          <cell r="L157">
            <v>8181.593602817477</v>
          </cell>
          <cell r="M157">
            <v>128.38388874813032</v>
          </cell>
        </row>
        <row r="158">
          <cell r="C158" t="str">
            <v>CRIPPLE CREEK-VICTOR RE-1</v>
          </cell>
          <cell r="D158">
            <v>0</v>
          </cell>
          <cell r="E158">
            <v>2.239457953911298E-06</v>
          </cell>
          <cell r="F158">
            <v>7.09862951466436E-06</v>
          </cell>
          <cell r="G158">
            <v>0.000721428479129597</v>
          </cell>
          <cell r="H158">
            <v>0.00452905191590196</v>
          </cell>
          <cell r="I158">
            <v>0.0020110630749521747</v>
          </cell>
          <cell r="J158">
            <v>8.275116806633356E-05</v>
          </cell>
          <cell r="K158">
            <v>0.01782966312759798</v>
          </cell>
          <cell r="L158">
            <v>7860.870187348031</v>
          </cell>
          <cell r="M158">
            <v>139.64792487944578</v>
          </cell>
        </row>
        <row r="159">
          <cell r="C159" t="str">
            <v>WOODLAND PARK RE-2</v>
          </cell>
          <cell r="D159">
            <v>3.3000000000000003</v>
          </cell>
          <cell r="E159">
            <v>2.1472224068823524E-05</v>
          </cell>
          <cell r="F159">
            <v>4.71213729532609E-06</v>
          </cell>
          <cell r="G159">
            <v>0.000818594953336576</v>
          </cell>
          <cell r="H159">
            <v>0.00760118085209005</v>
          </cell>
          <cell r="I159">
            <v>0.0033743095760301826</v>
          </cell>
          <cell r="J159">
            <v>0.00013861928600166415</v>
          </cell>
          <cell r="K159">
            <v>0.023076391596261167</v>
          </cell>
          <cell r="L159">
            <v>7898.898294263334</v>
          </cell>
          <cell r="M159">
            <v>180.74206882435357</v>
          </cell>
        </row>
        <row r="160">
          <cell r="C160" t="str">
            <v>AKRON R-1</v>
          </cell>
          <cell r="D160">
            <v>4.4</v>
          </cell>
          <cell r="E160">
            <v>2.7883146107127597E-05</v>
          </cell>
          <cell r="F160">
            <v>0.000100420475857831</v>
          </cell>
          <cell r="G160">
            <v>0.0209677545423178</v>
          </cell>
          <cell r="H160">
            <v>0.0143735170415293</v>
          </cell>
          <cell r="I160">
            <v>0.03286129749614977</v>
          </cell>
          <cell r="J160">
            <v>0.0012183332360200716</v>
          </cell>
          <cell r="K160">
            <v>0.06841307593943359</v>
          </cell>
          <cell r="L160">
            <v>7945.495200161326</v>
          </cell>
          <cell r="M160">
            <v>535.8342455037133</v>
          </cell>
        </row>
        <row r="161">
          <cell r="C161" t="str">
            <v>ARICKAREE R-2</v>
          </cell>
          <cell r="D161">
            <v>0</v>
          </cell>
          <cell r="E161">
            <v>2.239457953911298E-06</v>
          </cell>
          <cell r="F161">
            <v>1.98296787419301E-05</v>
          </cell>
          <cell r="G161">
            <v>0.00862929501334764</v>
          </cell>
          <cell r="H161">
            <v>0.00578011803989837</v>
          </cell>
          <cell r="I161">
            <v>0.0022101974220593706</v>
          </cell>
          <cell r="J161">
            <v>0.00011510103874428291</v>
          </cell>
          <cell r="K161">
            <v>0.021027889823756384</v>
          </cell>
          <cell r="L161">
            <v>8133.3763850859705</v>
          </cell>
          <cell r="M161">
            <v>164.6975132096509</v>
          </cell>
        </row>
        <row r="162">
          <cell r="C162" t="str">
            <v>OTIS R-3</v>
          </cell>
          <cell r="D162">
            <v>0</v>
          </cell>
          <cell r="E162">
            <v>2.239457953911298E-06</v>
          </cell>
          <cell r="F162">
            <v>6.69199840328831E-06</v>
          </cell>
          <cell r="G162">
            <v>0.0150199849922247</v>
          </cell>
          <cell r="H162">
            <v>0.0104402389100681</v>
          </cell>
          <cell r="I162">
            <v>0.012747652823687741</v>
          </cell>
          <cell r="J162">
            <v>0.0004972285504151483</v>
          </cell>
          <cell r="K162">
            <v>0.04370529944154179</v>
          </cell>
          <cell r="L162">
            <v>8142.047678077177</v>
          </cell>
          <cell r="M162">
            <v>342.3146208409804</v>
          </cell>
        </row>
        <row r="163">
          <cell r="C163" t="str">
            <v>LONE STAR 101</v>
          </cell>
          <cell r="D163">
            <v>0</v>
          </cell>
          <cell r="E163">
            <v>2.239457953911298E-06</v>
          </cell>
          <cell r="F163">
            <v>8.40491604275125E-05</v>
          </cell>
          <cell r="G163">
            <v>0.00443702513841791</v>
          </cell>
          <cell r="H163">
            <v>0.00806451558657007</v>
          </cell>
          <cell r="I163">
            <v>0.012747652823687741</v>
          </cell>
          <cell r="J163">
            <v>0.00047542254698496923</v>
          </cell>
          <cell r="K163">
            <v>0.042736205452724246</v>
          </cell>
          <cell r="L163">
            <v>7928.211006594322</v>
          </cell>
          <cell r="M163">
            <v>334.72435042571726</v>
          </cell>
        </row>
        <row r="164">
          <cell r="C164" t="str">
            <v>WOODLIN R-104</v>
          </cell>
          <cell r="D164">
            <v>0</v>
          </cell>
          <cell r="E164">
            <v>2.239457953911298E-06</v>
          </cell>
          <cell r="F164">
            <v>9.10254227058521E-06</v>
          </cell>
          <cell r="G164">
            <v>0.00238896655435006</v>
          </cell>
          <cell r="H164">
            <v>0.00477824311226826</v>
          </cell>
          <cell r="I164">
            <v>0.0023741328592574063</v>
          </cell>
          <cell r="J164">
            <v>0.00010026460520451817</v>
          </cell>
          <cell r="K164">
            <v>0.019625914178801378</v>
          </cell>
          <cell r="L164">
            <v>7895.614759004377</v>
          </cell>
          <cell r="M164">
            <v>153.71676791186437</v>
          </cell>
        </row>
        <row r="165">
          <cell r="C165" t="str">
            <v>WELD COUNTY RE-1</v>
          </cell>
          <cell r="D165">
            <v>3.3000000000000003</v>
          </cell>
          <cell r="E165">
            <v>2.1472224068823524E-05</v>
          </cell>
          <cell r="F165">
            <v>1.8379933518932E-05</v>
          </cell>
          <cell r="G165">
            <v>0.000695068708815107</v>
          </cell>
          <cell r="H165">
            <v>0.0024650070180757</v>
          </cell>
          <cell r="I165">
            <v>0.0009043968014584091</v>
          </cell>
          <cell r="J165">
            <v>4.3748379610228426E-05</v>
          </cell>
          <cell r="K165">
            <v>0.012963941341685156</v>
          </cell>
          <cell r="L165">
            <v>7753.986175038182</v>
          </cell>
          <cell r="M165">
            <v>101.537953559142</v>
          </cell>
        </row>
        <row r="166">
          <cell r="C166" t="str">
            <v>EATON RE-2</v>
          </cell>
          <cell r="D166">
            <v>2.2</v>
          </cell>
          <cell r="E166">
            <v>1.5061302030519447E-05</v>
          </cell>
          <cell r="F166">
            <v>3.34042357542612E-06</v>
          </cell>
          <cell r="G166">
            <v>0.000562549931540458</v>
          </cell>
          <cell r="H166">
            <v>0.00351206098953808</v>
          </cell>
          <cell r="I166">
            <v>0.001618551118288927</v>
          </cell>
          <cell r="J166">
            <v>6.725163618618068E-05</v>
          </cell>
          <cell r="K166">
            <v>0.016073390605993238</v>
          </cell>
          <cell r="L166">
            <v>7646.901673983444</v>
          </cell>
          <cell r="M166">
            <v>125.89220715165182</v>
          </cell>
        </row>
        <row r="167">
          <cell r="C167" t="str">
            <v>KEENESBURG RE-3(J)</v>
          </cell>
          <cell r="D167">
            <v>1.1</v>
          </cell>
          <cell r="E167">
            <v>8.650379992215372E-06</v>
          </cell>
          <cell r="F167">
            <v>1.3776964526621E-05</v>
          </cell>
          <cell r="G167">
            <v>0.0017546985581666</v>
          </cell>
          <cell r="H167">
            <v>0.00104266598383779</v>
          </cell>
          <cell r="I167">
            <v>0.001626285025395847</v>
          </cell>
          <cell r="J167">
            <v>6.511160289107693E-05</v>
          </cell>
          <cell r="K167">
            <v>0.01581558515093138</v>
          </cell>
          <cell r="L167">
            <v>7922.394666156548</v>
          </cell>
          <cell r="M167">
            <v>123.8729880242717</v>
          </cell>
        </row>
        <row r="168">
          <cell r="C168" t="str">
            <v>WINDSOR RE-4</v>
          </cell>
          <cell r="D168">
            <v>7.700000000000001</v>
          </cell>
          <cell r="E168">
            <v>4.711591222203982E-05</v>
          </cell>
          <cell r="F168">
            <v>1.16336901843512E-05</v>
          </cell>
          <cell r="G168">
            <v>0.00209962605713282</v>
          </cell>
          <cell r="H168">
            <v>0.00194127096923735</v>
          </cell>
          <cell r="I168">
            <v>0.000343429470546198</v>
          </cell>
          <cell r="J168">
            <v>2.8790610886023957E-05</v>
          </cell>
          <cell r="K168">
            <v>0.010516749059464604</v>
          </cell>
          <cell r="L168">
            <v>7572.05964290603</v>
          </cell>
          <cell r="M168">
            <v>82.37071963288132</v>
          </cell>
        </row>
        <row r="169">
          <cell r="C169" t="str">
            <v>JOHNSTOWN-MILLIKEN RE-5J</v>
          </cell>
          <cell r="D169">
            <v>2.2</v>
          </cell>
          <cell r="E169">
            <v>1.5061302030519447E-05</v>
          </cell>
          <cell r="F169">
            <v>8.5119656377441E-06</v>
          </cell>
          <cell r="G169">
            <v>0.00051649664289659</v>
          </cell>
          <cell r="H169">
            <v>0.00116493374000863</v>
          </cell>
          <cell r="I169">
            <v>0.0009269984951810499</v>
          </cell>
          <cell r="J169">
            <v>3.851045864387204E-05</v>
          </cell>
          <cell r="K169">
            <v>0.012163131912722924</v>
          </cell>
          <cell r="L169">
            <v>7787.674974972312</v>
          </cell>
          <cell r="M169">
            <v>95.26574447823293</v>
          </cell>
        </row>
        <row r="170">
          <cell r="C170" t="str">
            <v>GREELEY 6</v>
          </cell>
          <cell r="D170">
            <v>20.900000000000002</v>
          </cell>
          <cell r="E170">
            <v>0.00012404697668168873</v>
          </cell>
          <cell r="F170">
            <v>3.52526299752916E-05</v>
          </cell>
          <cell r="G170">
            <v>0.00109340685585809</v>
          </cell>
          <cell r="H170">
            <v>0.00668248433257982</v>
          </cell>
          <cell r="I170">
            <v>0.0015359146046187364</v>
          </cell>
          <cell r="J170">
            <v>9.040618202995719E-05</v>
          </cell>
          <cell r="K170">
            <v>0.01863610444503581</v>
          </cell>
          <cell r="L170">
            <v>7601.48254859332</v>
          </cell>
          <cell r="M170">
            <v>145.9642448071578</v>
          </cell>
        </row>
        <row r="171">
          <cell r="C171" t="str">
            <v>PLATTE VALLEY RE-7</v>
          </cell>
          <cell r="D171">
            <v>0</v>
          </cell>
          <cell r="E171">
            <v>2.239457953911298E-06</v>
          </cell>
          <cell r="F171">
            <v>2.8313699270249E-05</v>
          </cell>
          <cell r="G171">
            <v>0.000774561128501448</v>
          </cell>
          <cell r="H171">
            <v>0.00481839201644536</v>
          </cell>
          <cell r="I171">
            <v>0.0013755163856553798</v>
          </cell>
          <cell r="J171">
            <v>6.541113192373954E-05</v>
          </cell>
          <cell r="K171">
            <v>0.015851921157961826</v>
          </cell>
          <cell r="L171">
            <v>7584.898589889393</v>
          </cell>
          <cell r="M171">
            <v>124.1575838657014</v>
          </cell>
        </row>
        <row r="172">
          <cell r="C172" t="str">
            <v>WELD COUNTY S/D RE-8</v>
          </cell>
          <cell r="D172">
            <v>0</v>
          </cell>
          <cell r="E172">
            <v>2.239457953911298E-06</v>
          </cell>
          <cell r="F172">
            <v>4.7834467894492E-05</v>
          </cell>
          <cell r="G172">
            <v>0.00116921300842158</v>
          </cell>
          <cell r="H172">
            <v>0.000922754300200335</v>
          </cell>
          <cell r="I172">
            <v>0.0015013917187368237</v>
          </cell>
          <cell r="J172">
            <v>6.355782135668398E-05</v>
          </cell>
          <cell r="K172">
            <v>0.015625739231275977</v>
          </cell>
          <cell r="L172">
            <v>7691.716311619417</v>
          </cell>
          <cell r="M172">
            <v>122.38605086023351</v>
          </cell>
        </row>
        <row r="173">
          <cell r="C173" t="str">
            <v>AULT-HIGHLAND RE-9</v>
          </cell>
          <cell r="D173">
            <v>0</v>
          </cell>
          <cell r="E173">
            <v>2.239457953911298E-06</v>
          </cell>
          <cell r="F173">
            <v>1.11523567319976E-05</v>
          </cell>
          <cell r="G173">
            <v>0.000886871835374574</v>
          </cell>
          <cell r="H173">
            <v>0.00600319640087681</v>
          </cell>
          <cell r="I173">
            <v>0.0029281166797626283</v>
          </cell>
          <cell r="J173">
            <v>0.00011854901608028117</v>
          </cell>
          <cell r="K173">
            <v>0.02134052249065163</v>
          </cell>
          <cell r="L173">
            <v>7623.7910618251535</v>
          </cell>
          <cell r="M173">
            <v>167.14615752048314</v>
          </cell>
        </row>
        <row r="174">
          <cell r="C174" t="str">
            <v>BRIGGSDALE RE-10</v>
          </cell>
          <cell r="D174">
            <v>0</v>
          </cell>
          <cell r="E174">
            <v>2.239457953911298E-06</v>
          </cell>
          <cell r="F174">
            <v>1.80816399880734E-05</v>
          </cell>
          <cell r="G174">
            <v>0.000760051967705284</v>
          </cell>
          <cell r="H174">
            <v>0.00434652910571122</v>
          </cell>
          <cell r="I174">
            <v>0.009201503036167829</v>
          </cell>
          <cell r="J174">
            <v>0.0003266416165553239</v>
          </cell>
          <cell r="K174">
            <v>0.03542352938597356</v>
          </cell>
          <cell r="L174">
            <v>7488.233362911535</v>
          </cell>
          <cell r="M174">
            <v>277.44900928611736</v>
          </cell>
        </row>
        <row r="175">
          <cell r="C175" t="str">
            <v>PRAIRIE RE-11</v>
          </cell>
          <cell r="D175">
            <v>0</v>
          </cell>
          <cell r="E175">
            <v>2.239457953911298E-06</v>
          </cell>
          <cell r="F175">
            <v>2.62930857204882E-05</v>
          </cell>
          <cell r="G175">
            <v>0.000453428966351671</v>
          </cell>
          <cell r="H175">
            <v>0.00319751334233513</v>
          </cell>
          <cell r="I175">
            <v>0.001242032480621066</v>
          </cell>
          <cell r="J175">
            <v>5.557572061027269E-05</v>
          </cell>
          <cell r="K175">
            <v>0.01461162852992176</v>
          </cell>
          <cell r="L175">
            <v>7653.058464060761</v>
          </cell>
          <cell r="M175">
            <v>114.44319439521433</v>
          </cell>
        </row>
        <row r="176">
          <cell r="C176" t="str">
            <v>PAWNEE RE-12</v>
          </cell>
          <cell r="D176">
            <v>0</v>
          </cell>
          <cell r="E176">
            <v>2.239457953911298E-06</v>
          </cell>
          <cell r="F176">
            <v>1.6716163552348E-05</v>
          </cell>
          <cell r="G176">
            <v>0.000805602847528805</v>
          </cell>
          <cell r="H176">
            <v>0.00488788014759958</v>
          </cell>
          <cell r="I176">
            <v>0.005370868099489531</v>
          </cell>
          <cell r="J176">
            <v>0.0001987118612779078</v>
          </cell>
          <cell r="K176">
            <v>0.027629178168834676</v>
          </cell>
          <cell r="L176">
            <v>7567.370901322305</v>
          </cell>
          <cell r="M176">
            <v>216.4010261882075</v>
          </cell>
        </row>
        <row r="177">
          <cell r="C177" t="str">
            <v>YUMA 1</v>
          </cell>
          <cell r="D177">
            <v>4.4</v>
          </cell>
          <cell r="E177">
            <v>2.7883146107127597E-05</v>
          </cell>
          <cell r="F177">
            <v>3.70675960452387E-06</v>
          </cell>
          <cell r="G177">
            <v>0.0266180707173819</v>
          </cell>
          <cell r="H177">
            <v>0.0179349134912711</v>
          </cell>
          <cell r="I177">
            <v>0.0006079256556445748</v>
          </cell>
          <cell r="J177">
            <v>0.0001393142834102037</v>
          </cell>
          <cell r="K177">
            <v>0.023134168477570972</v>
          </cell>
          <cell r="L177">
            <v>8204.48430705436</v>
          </cell>
          <cell r="M177">
            <v>181.19459681230146</v>
          </cell>
        </row>
        <row r="178">
          <cell r="C178" t="str">
            <v>WRAY RD-2</v>
          </cell>
          <cell r="D178">
            <v>3.3000000000000003</v>
          </cell>
          <cell r="E178">
            <v>2.1472224068823524E-05</v>
          </cell>
          <cell r="F178">
            <v>5.80094517946305E-05</v>
          </cell>
          <cell r="G178">
            <v>0.0195537768897019</v>
          </cell>
          <cell r="H178">
            <v>0.0126992860421707</v>
          </cell>
          <cell r="I178">
            <v>0.0035788153233458552</v>
          </cell>
          <cell r="J178">
            <v>0.00021527434140551112</v>
          </cell>
          <cell r="K178">
            <v>0.02875757134987952</v>
          </cell>
          <cell r="L178">
            <v>7999.174662422279</v>
          </cell>
          <cell r="M178">
            <v>225.2389815131805</v>
          </cell>
        </row>
        <row r="179">
          <cell r="C179" t="str">
            <v>IDALIA RJ-3</v>
          </cell>
          <cell r="D179">
            <v>0</v>
          </cell>
          <cell r="E179">
            <v>2.239457953911298E-06</v>
          </cell>
          <cell r="F179">
            <v>1.30598126185289E-05</v>
          </cell>
          <cell r="G179">
            <v>0.0252682161479207</v>
          </cell>
          <cell r="H179">
            <v>0.00985944018267358</v>
          </cell>
          <cell r="I179">
            <v>7.619591173323931E-06</v>
          </cell>
          <cell r="J179">
            <v>9.33759859518443E-05</v>
          </cell>
          <cell r="K179">
            <v>0.018939725120302172</v>
          </cell>
          <cell r="L179">
            <v>7845.187233691824</v>
          </cell>
          <cell r="M179">
            <v>148.34230416520668</v>
          </cell>
        </row>
        <row r="180">
          <cell r="C180" t="str">
            <v>LIBERTY J-4</v>
          </cell>
          <cell r="D180">
            <v>0</v>
          </cell>
          <cell r="E180">
            <v>2.239457953911298E-06</v>
          </cell>
          <cell r="F180">
            <v>1.63172530897179E-05</v>
          </cell>
          <cell r="G180">
            <v>0.015977094357401</v>
          </cell>
          <cell r="H180">
            <v>0.00764257260565372</v>
          </cell>
          <cell r="I180">
            <v>0.012899167522168265</v>
          </cell>
          <cell r="J180">
            <v>0.0004990368376416446</v>
          </cell>
          <cell r="K180">
            <v>0.043784699559139856</v>
          </cell>
          <cell r="L180">
            <v>8116.717596336619</v>
          </cell>
          <cell r="M180">
            <v>342.93650929610163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coholic Beverages"/>
      <sheetName val="Apparel"/>
      <sheetName val="Entertainment"/>
      <sheetName val="Food At Home"/>
      <sheetName val="Food Away From Home"/>
      <sheetName val="Health Care"/>
      <sheetName val="Housing"/>
      <sheetName val="Personal Care"/>
      <sheetName val="Tobacco"/>
      <sheetName val="Transportation"/>
      <sheetName val="Totals"/>
      <sheetName val="Table For Report"/>
      <sheetName val="Alternate Table"/>
    </sheetNames>
    <sheetDataSet>
      <sheetData sheetId="12">
        <row r="5">
          <cell r="B5" t="str">
            <v>ASPEN 1</v>
          </cell>
          <cell r="C5">
            <v>110042.93067769316</v>
          </cell>
          <cell r="D5">
            <v>231.6693277425119</v>
          </cell>
        </row>
        <row r="6">
          <cell r="B6" t="str">
            <v>TELLURIDE R-1</v>
          </cell>
          <cell r="C6">
            <v>71109.5714856777</v>
          </cell>
          <cell r="D6">
            <v>149.70436102247936</v>
          </cell>
        </row>
        <row r="7">
          <cell r="B7" t="str">
            <v>SUMMIT RE-1</v>
          </cell>
          <cell r="C7">
            <v>62991.7089047944</v>
          </cell>
          <cell r="D7">
            <v>132.61412401009346</v>
          </cell>
        </row>
        <row r="8">
          <cell r="B8" t="str">
            <v>STEAMBOAT SPRINGS RE-2</v>
          </cell>
          <cell r="C8">
            <v>60353.22262985195</v>
          </cell>
          <cell r="D8">
            <v>127.05941606284621</v>
          </cell>
        </row>
        <row r="9">
          <cell r="B9" t="str">
            <v>ROARING FORK RE-1</v>
          </cell>
          <cell r="C9">
            <v>59981.437521700835</v>
          </cell>
          <cell r="D9">
            <v>126.27671057200176</v>
          </cell>
        </row>
        <row r="10">
          <cell r="B10" t="str">
            <v>EAGLE COUNTY RE 50</v>
          </cell>
          <cell r="C10">
            <v>57393.278550421324</v>
          </cell>
          <cell r="D10">
            <v>120.82795484299227</v>
          </cell>
        </row>
        <row r="11">
          <cell r="B11" t="str">
            <v>EAST GRAND 2</v>
          </cell>
          <cell r="C11">
            <v>56204.67014747441</v>
          </cell>
          <cell r="D11">
            <v>118.32562136310403</v>
          </cell>
        </row>
        <row r="12">
          <cell r="B12" t="str">
            <v>SOUTH ROUTT RE 3</v>
          </cell>
          <cell r="C12">
            <v>54383.067969235504</v>
          </cell>
          <cell r="D12">
            <v>114.49066940891686</v>
          </cell>
        </row>
        <row r="13">
          <cell r="B13" t="str">
            <v>SILVERTON 1</v>
          </cell>
          <cell r="C13">
            <v>54240.57695130941</v>
          </cell>
          <cell r="D13">
            <v>114.19068831854614</v>
          </cell>
        </row>
        <row r="14">
          <cell r="B14" t="str">
            <v>RIDGWAY R-2</v>
          </cell>
          <cell r="C14">
            <v>52732.188662791545</v>
          </cell>
          <cell r="D14">
            <v>111.01513402692957</v>
          </cell>
        </row>
        <row r="15">
          <cell r="B15" t="str">
            <v>BOULDER VALLEY RE 2</v>
          </cell>
          <cell r="C15">
            <v>52624.29047105403</v>
          </cell>
          <cell r="D15">
            <v>110.7879799390611</v>
          </cell>
        </row>
        <row r="16">
          <cell r="B16" t="str">
            <v>OURAY R-1</v>
          </cell>
          <cell r="C16">
            <v>52566.071341912</v>
          </cell>
          <cell r="D16">
            <v>110.66541335139368</v>
          </cell>
        </row>
        <row r="17">
          <cell r="B17" t="str">
            <v>PARK (ESTES PARK) R-3</v>
          </cell>
          <cell r="C17">
            <v>52389.87375472135</v>
          </cell>
          <cell r="D17">
            <v>110.29447106257126</v>
          </cell>
        </row>
        <row r="18">
          <cell r="B18" t="str">
            <v>DURANGO 9-R</v>
          </cell>
          <cell r="C18">
            <v>52072.952654508925</v>
          </cell>
          <cell r="D18">
            <v>109.62726874633458</v>
          </cell>
        </row>
        <row r="19">
          <cell r="B19" t="str">
            <v>HINSDALE COUNTY RE 1</v>
          </cell>
          <cell r="C19">
            <v>51587.98160976618</v>
          </cell>
          <cell r="D19">
            <v>108.60627707319198</v>
          </cell>
        </row>
        <row r="20">
          <cell r="B20" t="str">
            <v>HAYDEN RE-1</v>
          </cell>
          <cell r="C20">
            <v>51463.68554559557</v>
          </cell>
          <cell r="D20">
            <v>108.34460114862226</v>
          </cell>
        </row>
        <row r="21">
          <cell r="B21" t="str">
            <v>CLEAR CREEK RE-1</v>
          </cell>
          <cell r="C21">
            <v>51454.41537303477</v>
          </cell>
          <cell r="D21">
            <v>108.32508499586267</v>
          </cell>
        </row>
        <row r="22">
          <cell r="B22" t="str">
            <v>GARFIELD RE-2</v>
          </cell>
          <cell r="C22">
            <v>51095.66640029701</v>
          </cell>
          <cell r="D22">
            <v>107.56982400062527</v>
          </cell>
        </row>
        <row r="23">
          <cell r="B23" t="str">
            <v>GUNNISON WATERSHED RE1J</v>
          </cell>
          <cell r="C23">
            <v>50915.336075982596</v>
          </cell>
          <cell r="D23">
            <v>107.19018121259494</v>
          </cell>
        </row>
        <row r="24">
          <cell r="B24" t="str">
            <v>ELIZABETH C-1</v>
          </cell>
          <cell r="C24">
            <v>50456.23911953155</v>
          </cell>
          <cell r="D24">
            <v>106.22366130427694</v>
          </cell>
        </row>
        <row r="25">
          <cell r="B25" t="str">
            <v>PLATTE CANYON 1</v>
          </cell>
          <cell r="C25">
            <v>50400.28877668672</v>
          </cell>
          <cell r="D25">
            <v>106.10587110881416</v>
          </cell>
        </row>
        <row r="26">
          <cell r="B26" t="str">
            <v>LEWIS-PALMER 38</v>
          </cell>
          <cell r="C26">
            <v>50373.55728632228</v>
          </cell>
          <cell r="D26">
            <v>106.04959428699428</v>
          </cell>
        </row>
        <row r="27">
          <cell r="B27" t="str">
            <v>BAYFIELD 10 JT-R</v>
          </cell>
          <cell r="C27">
            <v>50342.45603840415</v>
          </cell>
          <cell r="D27">
            <v>105.9841179755877</v>
          </cell>
        </row>
        <row r="28">
          <cell r="B28" t="str">
            <v>PARK COUNTY RE-2</v>
          </cell>
          <cell r="C28">
            <v>50276.02183213453</v>
          </cell>
          <cell r="D28">
            <v>105.84425648870427</v>
          </cell>
        </row>
        <row r="29">
          <cell r="B29" t="str">
            <v>CHEYENNE MOUNTAIN 12</v>
          </cell>
          <cell r="C29">
            <v>50060.20251218778</v>
          </cell>
          <cell r="D29">
            <v>105.38990002565849</v>
          </cell>
        </row>
        <row r="30">
          <cell r="B30" t="str">
            <v>WEST GRAND 1-JT.</v>
          </cell>
          <cell r="C30">
            <v>49971.95785280355</v>
          </cell>
          <cell r="D30">
            <v>105.20412179537588</v>
          </cell>
        </row>
        <row r="31">
          <cell r="B31" t="str">
            <v>ELBERT 200</v>
          </cell>
          <cell r="C31">
            <v>49965.46338040722</v>
          </cell>
          <cell r="D31">
            <v>105.19044922190994</v>
          </cell>
        </row>
        <row r="32">
          <cell r="B32" t="str">
            <v>NORWOOD R-2J</v>
          </cell>
          <cell r="C32">
            <v>49724.72807570825</v>
          </cell>
          <cell r="D32">
            <v>104.68363805412262</v>
          </cell>
        </row>
        <row r="33">
          <cell r="B33" t="str">
            <v>LAKE COUNTY R-1</v>
          </cell>
          <cell r="C33">
            <v>49428.586743594205</v>
          </cell>
          <cell r="D33">
            <v>104.06018261809307</v>
          </cell>
        </row>
        <row r="34">
          <cell r="B34" t="str">
            <v>MANITOU SPRINGS 14</v>
          </cell>
          <cell r="C34">
            <v>48767.556310856424</v>
          </cell>
          <cell r="D34">
            <v>102.668539601803</v>
          </cell>
        </row>
        <row r="35">
          <cell r="B35" t="str">
            <v>MEEKER RE1</v>
          </cell>
          <cell r="C35">
            <v>48714.42738351517</v>
          </cell>
          <cell r="D35">
            <v>102.55668922845298</v>
          </cell>
        </row>
        <row r="36">
          <cell r="B36" t="str">
            <v>ARCHULETA COUNTY 50 JT</v>
          </cell>
          <cell r="C36">
            <v>48659.826806312914</v>
          </cell>
          <cell r="D36">
            <v>102.44174064486928</v>
          </cell>
        </row>
        <row r="37">
          <cell r="B37" t="str">
            <v>DENVER COUNTY 1</v>
          </cell>
          <cell r="C37">
            <v>48592.95475401905</v>
          </cell>
          <cell r="D37">
            <v>102.30095737688221</v>
          </cell>
        </row>
        <row r="38">
          <cell r="B38" t="str">
            <v>GARFIELD 16</v>
          </cell>
          <cell r="C38">
            <v>48523.591244760035</v>
          </cell>
          <cell r="D38">
            <v>102.15492893633692</v>
          </cell>
        </row>
        <row r="39">
          <cell r="B39" t="str">
            <v>WINDSOR RE-4</v>
          </cell>
          <cell r="C39">
            <v>48510.501963264986</v>
          </cell>
          <cell r="D39">
            <v>102.12737255424207</v>
          </cell>
        </row>
        <row r="40">
          <cell r="B40" t="str">
            <v>GILPIN COUNTY RE-1</v>
          </cell>
          <cell r="C40">
            <v>48396.33748970142</v>
          </cell>
          <cell r="D40">
            <v>101.88702629410827</v>
          </cell>
        </row>
        <row r="41">
          <cell r="B41" t="str">
            <v>IGNACIO 11 JT</v>
          </cell>
          <cell r="C41">
            <v>48194.01670971775</v>
          </cell>
          <cell r="D41">
            <v>101.46108780993211</v>
          </cell>
        </row>
        <row r="42">
          <cell r="B42" t="str">
            <v>CONSOLIDATED C-1</v>
          </cell>
          <cell r="C42">
            <v>48068.64558926589</v>
          </cell>
          <cell r="D42">
            <v>101.19714860898084</v>
          </cell>
        </row>
        <row r="43">
          <cell r="B43" t="str">
            <v>LITTLETON 6</v>
          </cell>
          <cell r="C43">
            <v>48004.95413084173</v>
          </cell>
          <cell r="D43">
            <v>101.06306132808787</v>
          </cell>
        </row>
        <row r="44">
          <cell r="B44" t="str">
            <v>DOUGLAS COUNTY RE 1</v>
          </cell>
          <cell r="C44">
            <v>48003.91222838194</v>
          </cell>
          <cell r="D44">
            <v>101.06086784922512</v>
          </cell>
        </row>
        <row r="45">
          <cell r="B45" t="str">
            <v>ACADEMY 20</v>
          </cell>
          <cell r="C45">
            <v>47987.67022953298</v>
          </cell>
          <cell r="D45">
            <v>101.02667416743785</v>
          </cell>
        </row>
        <row r="46">
          <cell r="B46" t="str">
            <v>MANCOS RE-6</v>
          </cell>
          <cell r="C46">
            <v>47417.332315859625</v>
          </cell>
          <cell r="D46">
            <v>99.82596277023079</v>
          </cell>
        </row>
        <row r="47">
          <cell r="B47" t="str">
            <v>PLATEAU VALLEY 50</v>
          </cell>
          <cell r="C47">
            <v>47403.862359284576</v>
          </cell>
          <cell r="D47">
            <v>99.7976049669149</v>
          </cell>
        </row>
        <row r="48">
          <cell r="B48" t="str">
            <v>SALIDA R-32</v>
          </cell>
          <cell r="C48">
            <v>47321.1059378102</v>
          </cell>
          <cell r="D48">
            <v>99.62338092170569</v>
          </cell>
        </row>
        <row r="49">
          <cell r="B49" t="str">
            <v>ST VRAIN VALLEY RE 1J</v>
          </cell>
          <cell r="C49">
            <v>47319.08001825845</v>
          </cell>
          <cell r="D49">
            <v>99.61911582791252</v>
          </cell>
        </row>
        <row r="50">
          <cell r="B50" t="str">
            <v>JEFFERSON COUNTY R-1</v>
          </cell>
          <cell r="C50">
            <v>47270.11246395915</v>
          </cell>
          <cell r="D50">
            <v>99.516026239914</v>
          </cell>
        </row>
        <row r="51">
          <cell r="B51" t="str">
            <v>WOODLAND PARK RE-2</v>
          </cell>
          <cell r="C51">
            <v>47236.97766279364</v>
          </cell>
          <cell r="D51">
            <v>99.44626876377608</v>
          </cell>
        </row>
        <row r="52">
          <cell r="B52" t="str">
            <v>ENGLEWOOD 1</v>
          </cell>
          <cell r="C52">
            <v>47127.545316025964</v>
          </cell>
          <cell r="D52">
            <v>99.21588487584413</v>
          </cell>
        </row>
        <row r="53">
          <cell r="B53" t="str">
            <v>DELTA COUNTY 50(J)</v>
          </cell>
          <cell r="C53">
            <v>47125.46179391542</v>
          </cell>
          <cell r="D53">
            <v>99.21149851350614</v>
          </cell>
        </row>
        <row r="54">
          <cell r="B54" t="str">
            <v>CHERRY CREEK 5</v>
          </cell>
          <cell r="C54">
            <v>47101.35910803527</v>
          </cell>
          <cell r="D54">
            <v>99.16075601691637</v>
          </cell>
        </row>
        <row r="55">
          <cell r="B55" t="str">
            <v>EATON RE-2</v>
          </cell>
          <cell r="C55">
            <v>47095.19509761341</v>
          </cell>
          <cell r="D55">
            <v>99.14777915287034</v>
          </cell>
        </row>
        <row r="56">
          <cell r="B56" t="str">
            <v>WEST END RE-2</v>
          </cell>
          <cell r="C56">
            <v>47067.83445025357</v>
          </cell>
          <cell r="D56">
            <v>99.09017779000752</v>
          </cell>
        </row>
        <row r="57">
          <cell r="B57" t="str">
            <v>DOLORES RE-4A</v>
          </cell>
          <cell r="C57">
            <v>47054.16253154648</v>
          </cell>
          <cell r="D57">
            <v>99.06139480325574</v>
          </cell>
        </row>
        <row r="58">
          <cell r="B58" t="str">
            <v>WIGGINS RE-50(J)</v>
          </cell>
          <cell r="C58">
            <v>47018.50123706489</v>
          </cell>
          <cell r="D58">
            <v>98.98631839382082</v>
          </cell>
        </row>
        <row r="59">
          <cell r="B59" t="str">
            <v>KIOWA C-2</v>
          </cell>
          <cell r="C59">
            <v>47008.148210852196</v>
          </cell>
          <cell r="D59">
            <v>98.96452254916251</v>
          </cell>
        </row>
        <row r="60">
          <cell r="B60" t="str">
            <v>FOUNTAIN 8</v>
          </cell>
          <cell r="C60">
            <v>46921.10711860189</v>
          </cell>
          <cell r="D60">
            <v>98.78127814442503</v>
          </cell>
        </row>
        <row r="61">
          <cell r="B61" t="str">
            <v>SHERIDAN 2</v>
          </cell>
          <cell r="C61">
            <v>46886.43657419025</v>
          </cell>
          <cell r="D61">
            <v>98.70828752461107</v>
          </cell>
        </row>
        <row r="62">
          <cell r="B62" t="str">
            <v>MOFFAT COUNTY RE:NO 1</v>
          </cell>
          <cell r="C62">
            <v>46864.73806481375</v>
          </cell>
          <cell r="D62">
            <v>98.66260645223946</v>
          </cell>
        </row>
        <row r="63">
          <cell r="B63" t="str">
            <v>MESA COUNTY VALLEY 51</v>
          </cell>
          <cell r="C63">
            <v>46855.65605613806</v>
          </cell>
          <cell r="D63">
            <v>98.64348643397487</v>
          </cell>
        </row>
        <row r="64">
          <cell r="B64" t="str">
            <v>BUENA VISTA R-31</v>
          </cell>
          <cell r="C64">
            <v>46849.91528945875</v>
          </cell>
          <cell r="D64">
            <v>98.63140060938686</v>
          </cell>
        </row>
        <row r="65">
          <cell r="B65" t="str">
            <v>STRASBURG 31J</v>
          </cell>
          <cell r="C65">
            <v>46792.29633380258</v>
          </cell>
          <cell r="D65">
            <v>98.51009754484754</v>
          </cell>
        </row>
        <row r="66">
          <cell r="B66" t="str">
            <v>ADAMS 12 FIVE STAR SCHOOLS</v>
          </cell>
          <cell r="C66">
            <v>46776.28130262844</v>
          </cell>
          <cell r="D66">
            <v>98.47638168974409</v>
          </cell>
        </row>
        <row r="67">
          <cell r="B67" t="str">
            <v>POUDRE R-1</v>
          </cell>
          <cell r="C67">
            <v>46700.62860725871</v>
          </cell>
          <cell r="D67">
            <v>98.31711285738676</v>
          </cell>
        </row>
        <row r="68">
          <cell r="B68" t="str">
            <v>FALCON 49</v>
          </cell>
          <cell r="C68">
            <v>46640.839951811235</v>
          </cell>
          <cell r="D68">
            <v>98.19124200381313</v>
          </cell>
        </row>
        <row r="69">
          <cell r="B69" t="str">
            <v>CREEDE CONSOLIDATED 1</v>
          </cell>
          <cell r="C69">
            <v>46639.390103406215</v>
          </cell>
          <cell r="D69">
            <v>98.1881896913815</v>
          </cell>
        </row>
        <row r="70">
          <cell r="B70" t="str">
            <v>PEYTON 23 JT</v>
          </cell>
          <cell r="C70">
            <v>46401.51467202524</v>
          </cell>
          <cell r="D70">
            <v>97.68739930952681</v>
          </cell>
        </row>
        <row r="71">
          <cell r="B71" t="str">
            <v>WIDEFIELD 3</v>
          </cell>
          <cell r="C71">
            <v>46390.87060297512</v>
          </cell>
          <cell r="D71">
            <v>97.66499074310552</v>
          </cell>
        </row>
        <row r="72">
          <cell r="B72" t="str">
            <v>RANGELY RE-4</v>
          </cell>
          <cell r="C72">
            <v>46361.321922028095</v>
          </cell>
          <cell r="D72">
            <v>97.60278299374335</v>
          </cell>
        </row>
        <row r="73">
          <cell r="B73" t="str">
            <v>JOHNSTOWN-MILLIKEN RE-5J</v>
          </cell>
          <cell r="C73">
            <v>46340.46537058796</v>
          </cell>
          <cell r="D73">
            <v>97.5588744643957</v>
          </cell>
        </row>
        <row r="74">
          <cell r="B74" t="str">
            <v>MONTROSE COUNTY RE-1J</v>
          </cell>
          <cell r="C74">
            <v>46142.276114411026</v>
          </cell>
          <cell r="D74">
            <v>97.14163392507584</v>
          </cell>
        </row>
        <row r="75">
          <cell r="B75" t="str">
            <v>BRIGHTON 27J</v>
          </cell>
          <cell r="C75">
            <v>46109.20440909742</v>
          </cell>
          <cell r="D75">
            <v>97.07200928231036</v>
          </cell>
        </row>
        <row r="76">
          <cell r="B76" t="str">
            <v>BENNETT 29J</v>
          </cell>
          <cell r="C76">
            <v>46012.3955931129</v>
          </cell>
          <cell r="D76">
            <v>96.86820124865874</v>
          </cell>
        </row>
        <row r="77">
          <cell r="B77" t="str">
            <v>WESTMINSTER 50</v>
          </cell>
          <cell r="C77">
            <v>46009.5223136239</v>
          </cell>
          <cell r="D77">
            <v>96.86215223920821</v>
          </cell>
        </row>
        <row r="78">
          <cell r="B78" t="str">
            <v>THOMPSON R-2J</v>
          </cell>
          <cell r="C78">
            <v>45975.331702907366</v>
          </cell>
          <cell r="D78">
            <v>96.79017200612077</v>
          </cell>
        </row>
        <row r="79">
          <cell r="B79" t="str">
            <v>AGATE 300</v>
          </cell>
          <cell r="C79">
            <v>45922.11430536413</v>
          </cell>
          <cell r="D79">
            <v>96.67813537971396</v>
          </cell>
        </row>
        <row r="80">
          <cell r="B80" t="str">
            <v>PLATTE VALLEY RE-7</v>
          </cell>
          <cell r="C80">
            <v>45732.81655605305</v>
          </cell>
          <cell r="D80">
            <v>96.27961380221694</v>
          </cell>
        </row>
        <row r="81">
          <cell r="B81" t="str">
            <v>WELDON VALLEY RE-20(J)</v>
          </cell>
          <cell r="C81">
            <v>45703.218859020664</v>
          </cell>
          <cell r="D81">
            <v>96.21730286109613</v>
          </cell>
        </row>
        <row r="82">
          <cell r="B82" t="str">
            <v>BRUSH RE-2(J)</v>
          </cell>
          <cell r="C82">
            <v>45633.274626880615</v>
          </cell>
          <cell r="D82">
            <v>96.07005184606446</v>
          </cell>
        </row>
        <row r="83">
          <cell r="B83" t="str">
            <v>FORT MORGAN RE-3</v>
          </cell>
          <cell r="C83">
            <v>45612.593373833755</v>
          </cell>
          <cell r="D83">
            <v>96.0265123659658</v>
          </cell>
        </row>
        <row r="84">
          <cell r="B84" t="str">
            <v>BYERS 32J</v>
          </cell>
          <cell r="C84">
            <v>45525.29919802797</v>
          </cell>
          <cell r="D84">
            <v>95.84273515374309</v>
          </cell>
        </row>
        <row r="85">
          <cell r="B85" t="str">
            <v>WELD COUNTY S/D RE-8</v>
          </cell>
          <cell r="C85">
            <v>45472.26190997445</v>
          </cell>
          <cell r="D85">
            <v>95.73107770520937</v>
          </cell>
        </row>
        <row r="86">
          <cell r="B86" t="str">
            <v>HANOVER 28</v>
          </cell>
          <cell r="C86">
            <v>45411.15704763625</v>
          </cell>
          <cell r="D86">
            <v>95.60243588976051</v>
          </cell>
        </row>
        <row r="87">
          <cell r="B87" t="str">
            <v>DEL NORTE C-7</v>
          </cell>
          <cell r="C87">
            <v>45404.185376287955</v>
          </cell>
          <cell r="D87">
            <v>95.58775868692202</v>
          </cell>
        </row>
        <row r="88">
          <cell r="B88" t="str">
            <v>MONTEZUMA-CORTEZ RE-1</v>
          </cell>
          <cell r="C88">
            <v>45290.148804449986</v>
          </cell>
          <cell r="D88">
            <v>95.3476816935789</v>
          </cell>
        </row>
        <row r="89">
          <cell r="B89" t="str">
            <v>AULT-HIGHLAND RE-9</v>
          </cell>
          <cell r="C89">
            <v>45283.126722357316</v>
          </cell>
          <cell r="D89">
            <v>95.3328983628575</v>
          </cell>
        </row>
        <row r="90">
          <cell r="B90" t="str">
            <v>GREELEY 6</v>
          </cell>
          <cell r="C90">
            <v>45272.63033665459</v>
          </cell>
          <cell r="D90">
            <v>95.3108007087465</v>
          </cell>
        </row>
        <row r="91">
          <cell r="B91" t="str">
            <v>MAPLETON 1</v>
          </cell>
          <cell r="C91">
            <v>45216.24924050364</v>
          </cell>
          <cell r="D91">
            <v>95.19210366421818</v>
          </cell>
        </row>
        <row r="92">
          <cell r="B92" t="str">
            <v>KEENESBURG RE-3(J)</v>
          </cell>
          <cell r="C92">
            <v>45209.608552012214</v>
          </cell>
          <cell r="D92">
            <v>95.17812326739413</v>
          </cell>
        </row>
        <row r="93">
          <cell r="B93" t="str">
            <v>COLORADO SPRINGS 11</v>
          </cell>
          <cell r="C93">
            <v>45173.32664352276</v>
          </cell>
          <cell r="D93">
            <v>95.10174030215317</v>
          </cell>
        </row>
        <row r="94">
          <cell r="B94" t="str">
            <v>LA VETA RE-2</v>
          </cell>
          <cell r="C94">
            <v>45126.88121292295</v>
          </cell>
          <cell r="D94">
            <v>95.00396044825884</v>
          </cell>
        </row>
        <row r="95">
          <cell r="B95" t="str">
            <v>BURLINGTON RE-6J</v>
          </cell>
          <cell r="C95">
            <v>45116.83708292319</v>
          </cell>
          <cell r="D95">
            <v>94.98281491141725</v>
          </cell>
        </row>
        <row r="96">
          <cell r="B96" t="str">
            <v>COTOPAXI RE-3</v>
          </cell>
          <cell r="C96">
            <v>45110.99587572637</v>
          </cell>
          <cell r="D96">
            <v>94.97051763310814</v>
          </cell>
        </row>
        <row r="97">
          <cell r="B97" t="str">
            <v>HARRISON 2</v>
          </cell>
          <cell r="C97">
            <v>45012.70214646231</v>
          </cell>
          <cell r="D97">
            <v>94.76358346623644</v>
          </cell>
        </row>
        <row r="98">
          <cell r="B98" t="str">
            <v>FLORENCE RE-2</v>
          </cell>
          <cell r="C98">
            <v>44937.12492102662</v>
          </cell>
          <cell r="D98">
            <v>94.60447351795077</v>
          </cell>
        </row>
        <row r="99">
          <cell r="B99" t="str">
            <v>ADAMS-ARAPAHOE 28J</v>
          </cell>
          <cell r="C99">
            <v>44918.68169299267</v>
          </cell>
          <cell r="D99">
            <v>94.56564566945825</v>
          </cell>
        </row>
        <row r="100">
          <cell r="B100" t="str">
            <v>PUEBLO COUNTY 70</v>
          </cell>
          <cell r="C100">
            <v>44900.7769710319</v>
          </cell>
          <cell r="D100">
            <v>94.52795151796188</v>
          </cell>
        </row>
        <row r="101">
          <cell r="B101" t="str">
            <v>DE BEQUE 49JT</v>
          </cell>
          <cell r="C101">
            <v>44878.732573420064</v>
          </cell>
          <cell r="D101">
            <v>94.48154225983171</v>
          </cell>
        </row>
        <row r="102">
          <cell r="B102" t="str">
            <v>CRIPPLE CREEK-VICTOR RE-1</v>
          </cell>
          <cell r="C102">
            <v>44863.91536270423</v>
          </cell>
          <cell r="D102">
            <v>94.45034813200891</v>
          </cell>
        </row>
        <row r="103">
          <cell r="B103" t="str">
            <v>DEER TRAIL 26J</v>
          </cell>
          <cell r="C103">
            <v>44840.33501472826</v>
          </cell>
          <cell r="D103">
            <v>94.40070529416477</v>
          </cell>
        </row>
        <row r="104">
          <cell r="B104" t="str">
            <v>EDISON 54 JT</v>
          </cell>
          <cell r="C104">
            <v>44753.51291563349</v>
          </cell>
          <cell r="D104">
            <v>94.21792192764946</v>
          </cell>
        </row>
        <row r="105">
          <cell r="B105" t="str">
            <v>LIMON RE-4J</v>
          </cell>
          <cell r="C105">
            <v>44674.4805527547</v>
          </cell>
          <cell r="D105">
            <v>94.05153800579936</v>
          </cell>
        </row>
        <row r="106">
          <cell r="B106" t="str">
            <v>CALHAN RJ-1</v>
          </cell>
          <cell r="C106">
            <v>44572.54585649837</v>
          </cell>
          <cell r="D106">
            <v>93.83693864525972</v>
          </cell>
        </row>
        <row r="107">
          <cell r="B107" t="str">
            <v>NORTH PARK R-1</v>
          </cell>
          <cell r="C107">
            <v>44531.824350175106</v>
          </cell>
          <cell r="D107">
            <v>93.75120915826338</v>
          </cell>
        </row>
        <row r="108">
          <cell r="B108" t="str">
            <v>GILCREST RE-1</v>
          </cell>
          <cell r="C108">
            <v>44460.27728932953</v>
          </cell>
          <cell r="D108">
            <v>93.60058376700955</v>
          </cell>
        </row>
        <row r="109">
          <cell r="B109" t="str">
            <v>VALLEY RE-1</v>
          </cell>
          <cell r="C109">
            <v>44379.91667558058</v>
          </cell>
          <cell r="D109">
            <v>93.43140352753807</v>
          </cell>
        </row>
        <row r="110">
          <cell r="B110" t="str">
            <v>BIG SANDY 100J</v>
          </cell>
          <cell r="C110">
            <v>44372.88433057288</v>
          </cell>
          <cell r="D110">
            <v>93.41659859067974</v>
          </cell>
        </row>
        <row r="111">
          <cell r="B111" t="str">
            <v>TRINIDAD 1</v>
          </cell>
          <cell r="C111">
            <v>44351.26159492954</v>
          </cell>
          <cell r="D111">
            <v>93.37107704195692</v>
          </cell>
        </row>
        <row r="112">
          <cell r="B112" t="str">
            <v>MOFFAT 2</v>
          </cell>
          <cell r="C112">
            <v>44277.4504884508</v>
          </cell>
          <cell r="D112">
            <v>93.21568523884378</v>
          </cell>
        </row>
        <row r="113">
          <cell r="B113" t="str">
            <v>DOLORES COUNTY RE NO.2</v>
          </cell>
          <cell r="C113">
            <v>44162.96691652042</v>
          </cell>
          <cell r="D113">
            <v>92.97466719267456</v>
          </cell>
        </row>
        <row r="114">
          <cell r="B114" t="str">
            <v>YUMA 1</v>
          </cell>
          <cell r="C114">
            <v>43966.50670910371</v>
          </cell>
          <cell r="D114">
            <v>92.56106675600782</v>
          </cell>
        </row>
        <row r="115">
          <cell r="B115" t="str">
            <v>CANON CITY RE-1</v>
          </cell>
          <cell r="C115">
            <v>43956.90698787782</v>
          </cell>
          <cell r="D115">
            <v>92.54085681658488</v>
          </cell>
        </row>
        <row r="116">
          <cell r="B116" t="str">
            <v>ELLICOTT 22</v>
          </cell>
          <cell r="C116">
            <v>43912.34855006701</v>
          </cell>
          <cell r="D116">
            <v>92.44704957908844</v>
          </cell>
        </row>
        <row r="117">
          <cell r="B117" t="str">
            <v>BRIGGSDALE RE-10</v>
          </cell>
          <cell r="C117">
            <v>43862.1707565234</v>
          </cell>
          <cell r="D117">
            <v>92.34141211899663</v>
          </cell>
        </row>
        <row r="118">
          <cell r="B118" t="str">
            <v>AKRON R-1</v>
          </cell>
          <cell r="C118">
            <v>43817.51670036394</v>
          </cell>
          <cell r="D118">
            <v>92.24740357971356</v>
          </cell>
        </row>
        <row r="119">
          <cell r="B119" t="str">
            <v>HOEHNE REORGANIZED 3</v>
          </cell>
          <cell r="C119">
            <v>43791.0106472035</v>
          </cell>
          <cell r="D119">
            <v>92.19160136253367</v>
          </cell>
        </row>
        <row r="120">
          <cell r="B120" t="str">
            <v>MIAMI/YODER 60 JT</v>
          </cell>
          <cell r="C120">
            <v>43753.45703402107</v>
          </cell>
          <cell r="D120">
            <v>92.11254112425489</v>
          </cell>
        </row>
        <row r="121">
          <cell r="B121" t="str">
            <v>ADAMS COUNTY 14</v>
          </cell>
          <cell r="C121">
            <v>43626.437015070616</v>
          </cell>
          <cell r="D121">
            <v>91.8451305580434</v>
          </cell>
        </row>
        <row r="122">
          <cell r="B122" t="str">
            <v>SANGRE DE CRISTO RE-22J</v>
          </cell>
          <cell r="C122">
            <v>43455.46316343346</v>
          </cell>
          <cell r="D122">
            <v>91.48518560722833</v>
          </cell>
        </row>
        <row r="123">
          <cell r="B123" t="str">
            <v>MONTE VISTA C-8</v>
          </cell>
          <cell r="C123">
            <v>43350.42366764636</v>
          </cell>
          <cell r="D123">
            <v>91.26404982662392</v>
          </cell>
        </row>
        <row r="124">
          <cell r="B124" t="str">
            <v>BETHUNE R-5</v>
          </cell>
          <cell r="C124">
            <v>43335.70402464365</v>
          </cell>
          <cell r="D124">
            <v>91.23306110451294</v>
          </cell>
        </row>
        <row r="125">
          <cell r="B125" t="str">
            <v>WRAY RD-2</v>
          </cell>
          <cell r="C125">
            <v>43320.536304568326</v>
          </cell>
          <cell r="D125">
            <v>91.20112906224911</v>
          </cell>
        </row>
        <row r="126">
          <cell r="B126" t="str">
            <v>PUEBLO CITY 60</v>
          </cell>
          <cell r="C126">
            <v>43231.220232401945</v>
          </cell>
          <cell r="D126">
            <v>91.01309522610936</v>
          </cell>
        </row>
        <row r="127">
          <cell r="B127" t="str">
            <v>PRIMERO REORGANIZED 2</v>
          </cell>
          <cell r="C127">
            <v>43214.5727833387</v>
          </cell>
          <cell r="D127">
            <v>90.97804796492358</v>
          </cell>
        </row>
        <row r="128">
          <cell r="B128" t="str">
            <v>HI-PLAINS R-23</v>
          </cell>
          <cell r="C128">
            <v>43155.290963783715</v>
          </cell>
          <cell r="D128">
            <v>90.85324413428151</v>
          </cell>
        </row>
        <row r="129">
          <cell r="B129" t="str">
            <v>GENOA-HUGO C113</v>
          </cell>
          <cell r="C129">
            <v>43122.762312974206</v>
          </cell>
          <cell r="D129">
            <v>90.78476276415623</v>
          </cell>
        </row>
        <row r="130">
          <cell r="B130" t="str">
            <v>BUFFALO RE-4</v>
          </cell>
          <cell r="C130">
            <v>43085.137372651414</v>
          </cell>
          <cell r="D130">
            <v>90.70555236347666</v>
          </cell>
        </row>
        <row r="131">
          <cell r="B131" t="str">
            <v>SIERRA GRANDE R-30</v>
          </cell>
          <cell r="C131">
            <v>43066.69606480901</v>
          </cell>
          <cell r="D131">
            <v>90.66672855749265</v>
          </cell>
        </row>
        <row r="132">
          <cell r="B132" t="str">
            <v>OTIS R-3</v>
          </cell>
          <cell r="C132">
            <v>42950.2027002122</v>
          </cell>
          <cell r="D132">
            <v>90.42147936886778</v>
          </cell>
        </row>
        <row r="133">
          <cell r="B133" t="str">
            <v>ARICKAREE R-2</v>
          </cell>
          <cell r="C133">
            <v>42917.7209107767</v>
          </cell>
          <cell r="D133">
            <v>90.35309665426674</v>
          </cell>
        </row>
        <row r="134">
          <cell r="B134" t="str">
            <v>STRATTON R-4</v>
          </cell>
          <cell r="C134">
            <v>42907.318166007026</v>
          </cell>
          <cell r="D134">
            <v>90.33119613896216</v>
          </cell>
        </row>
        <row r="135">
          <cell r="B135" t="str">
            <v>WOODLIN R-104</v>
          </cell>
          <cell r="C135">
            <v>42815.989655632126</v>
          </cell>
          <cell r="D135">
            <v>90.13892559080448</v>
          </cell>
        </row>
        <row r="136">
          <cell r="B136" t="str">
            <v>JULESBURG RE-1</v>
          </cell>
          <cell r="C136">
            <v>42795.155490624995</v>
          </cell>
          <cell r="D136">
            <v>90.09506419078946</v>
          </cell>
        </row>
        <row r="137">
          <cell r="B137" t="str">
            <v>PRAIRIE RE-11</v>
          </cell>
          <cell r="C137">
            <v>42689.63659366735</v>
          </cell>
          <cell r="D137">
            <v>89.87291914456283</v>
          </cell>
        </row>
        <row r="138">
          <cell r="B138" t="str">
            <v>ALAMOSA RE-11J</v>
          </cell>
          <cell r="C138">
            <v>42651.11094038932</v>
          </cell>
          <cell r="D138">
            <v>89.79181250608278</v>
          </cell>
        </row>
        <row r="139">
          <cell r="B139" t="str">
            <v>ARRIBA-FLAGLER C-20</v>
          </cell>
          <cell r="C139">
            <v>42617.14064444319</v>
          </cell>
          <cell r="D139">
            <v>89.72029609356461</v>
          </cell>
        </row>
        <row r="140">
          <cell r="B140" t="str">
            <v>AGUILAR REORGANIZED 6</v>
          </cell>
          <cell r="C140">
            <v>42412.89948343671</v>
          </cell>
          <cell r="D140">
            <v>89.29031470197202</v>
          </cell>
        </row>
        <row r="141">
          <cell r="B141" t="str">
            <v>HUERFANO RE-1</v>
          </cell>
          <cell r="C141">
            <v>42364.00546519591</v>
          </cell>
          <cell r="D141">
            <v>89.18737992672823</v>
          </cell>
        </row>
        <row r="142">
          <cell r="B142" t="str">
            <v>SARGENT RE-33J</v>
          </cell>
          <cell r="C142">
            <v>42346.62312799516</v>
          </cell>
          <cell r="D142">
            <v>89.15078553262138</v>
          </cell>
        </row>
        <row r="143">
          <cell r="B143" t="str">
            <v>LONE STAR 101</v>
          </cell>
          <cell r="C143">
            <v>42227.787310106396</v>
          </cell>
          <cell r="D143">
            <v>88.90060486338189</v>
          </cell>
        </row>
        <row r="144">
          <cell r="B144" t="str">
            <v>FRENCHMAN RE-3</v>
          </cell>
          <cell r="C144">
            <v>42182.62182907714</v>
          </cell>
          <cell r="D144">
            <v>88.80551964016242</v>
          </cell>
        </row>
        <row r="145">
          <cell r="B145" t="str">
            <v>IDALIA RJ-3</v>
          </cell>
          <cell r="C145">
            <v>42176.07307068007</v>
          </cell>
          <cell r="D145">
            <v>88.79173278037908</v>
          </cell>
        </row>
        <row r="146">
          <cell r="B146" t="str">
            <v>PLATTE VALLEY RE-3</v>
          </cell>
          <cell r="C146">
            <v>42100.44966617208</v>
          </cell>
          <cell r="D146">
            <v>88.63252561299385</v>
          </cell>
        </row>
        <row r="147">
          <cell r="B147" t="str">
            <v>HAXTUN RE-2J</v>
          </cell>
          <cell r="C147">
            <v>42072.14502102685</v>
          </cell>
          <cell r="D147">
            <v>88.57293688637232</v>
          </cell>
        </row>
        <row r="148">
          <cell r="B148" t="str">
            <v>CHEYENNE COUNTY RE-5</v>
          </cell>
          <cell r="C148">
            <v>41872.61499916387</v>
          </cell>
          <cell r="D148">
            <v>88.15287368245025</v>
          </cell>
        </row>
        <row r="149">
          <cell r="B149" t="str">
            <v>LAMAR RE-2</v>
          </cell>
          <cell r="C149">
            <v>41772.4923104355</v>
          </cell>
          <cell r="D149">
            <v>87.94208907460104</v>
          </cell>
        </row>
        <row r="150">
          <cell r="B150" t="str">
            <v>HOLYOKE RE-1J</v>
          </cell>
          <cell r="C150">
            <v>41723.097578086345</v>
          </cell>
          <cell r="D150">
            <v>87.8381001643923</v>
          </cell>
        </row>
        <row r="151">
          <cell r="B151" t="str">
            <v>BRANSON REORGANIZED 82</v>
          </cell>
          <cell r="C151">
            <v>41640.74488558868</v>
          </cell>
          <cell r="D151">
            <v>87.66472607492355</v>
          </cell>
        </row>
        <row r="152">
          <cell r="B152" t="str">
            <v>PAWNEE RE-12</v>
          </cell>
          <cell r="C152">
            <v>41465.2582313463</v>
          </cell>
          <cell r="D152">
            <v>87.29528048704483</v>
          </cell>
        </row>
        <row r="153">
          <cell r="B153" t="str">
            <v>PLATEAU RE-5</v>
          </cell>
          <cell r="C153">
            <v>41452.09829164802</v>
          </cell>
          <cell r="D153">
            <v>87.26757535083793</v>
          </cell>
        </row>
        <row r="154">
          <cell r="B154" t="str">
            <v>MOUNTAIN VALLEY RE 1</v>
          </cell>
          <cell r="C154">
            <v>41410.08657530582</v>
          </cell>
          <cell r="D154">
            <v>87.17912963222277</v>
          </cell>
        </row>
        <row r="155">
          <cell r="B155" t="str">
            <v>CENTENNIAL R-1</v>
          </cell>
          <cell r="C155">
            <v>41365.39516819248</v>
          </cell>
          <cell r="D155">
            <v>87.0850424593526</v>
          </cell>
        </row>
        <row r="156">
          <cell r="B156" t="str">
            <v>WILEY RE-13 JT</v>
          </cell>
          <cell r="C156">
            <v>41300.460244881164</v>
          </cell>
          <cell r="D156">
            <v>86.94833735764456</v>
          </cell>
        </row>
        <row r="157">
          <cell r="B157" t="str">
            <v>KARVAL RE-23</v>
          </cell>
          <cell r="C157">
            <v>41185.651597057804</v>
          </cell>
          <cell r="D157">
            <v>86.70663494117431</v>
          </cell>
        </row>
        <row r="158">
          <cell r="B158" t="str">
            <v>CENTER 26 JT</v>
          </cell>
          <cell r="C158">
            <v>41037.15243274192</v>
          </cell>
          <cell r="D158">
            <v>86.39400512156193</v>
          </cell>
        </row>
        <row r="159">
          <cell r="B159" t="str">
            <v>SOUTH CONEJOS RE-10</v>
          </cell>
          <cell r="C159">
            <v>40921.22437914779</v>
          </cell>
          <cell r="D159">
            <v>86.14994606136376</v>
          </cell>
        </row>
        <row r="160">
          <cell r="B160" t="str">
            <v>SWINK 33</v>
          </cell>
          <cell r="C160">
            <v>40772.01996261899</v>
          </cell>
          <cell r="D160">
            <v>85.83583150025052</v>
          </cell>
        </row>
        <row r="161">
          <cell r="B161" t="str">
            <v>NORTH CONEJOS RE-1J</v>
          </cell>
          <cell r="C161">
            <v>40757.80968017998</v>
          </cell>
          <cell r="D161">
            <v>85.80591511616838</v>
          </cell>
        </row>
        <row r="162">
          <cell r="B162" t="str">
            <v>WALSH RE-1</v>
          </cell>
          <cell r="C162">
            <v>40550.10472057079</v>
          </cell>
          <cell r="D162">
            <v>85.36864151699113</v>
          </cell>
        </row>
        <row r="163">
          <cell r="B163" t="str">
            <v>LIBERTY J-4</v>
          </cell>
          <cell r="C163">
            <v>40548.1544375026</v>
          </cell>
          <cell r="D163">
            <v>85.3645356579002</v>
          </cell>
        </row>
        <row r="164">
          <cell r="B164" t="str">
            <v>EAST OTERO R-1</v>
          </cell>
          <cell r="C164">
            <v>40476.83317681507</v>
          </cell>
          <cell r="D164">
            <v>85.21438563540015</v>
          </cell>
        </row>
        <row r="165">
          <cell r="B165" t="str">
            <v>EADS RE-1</v>
          </cell>
          <cell r="C165">
            <v>40474.06057910234</v>
          </cell>
          <cell r="D165">
            <v>85.20854858758388</v>
          </cell>
        </row>
        <row r="166">
          <cell r="B166" t="str">
            <v>KIT CARSON R-1</v>
          </cell>
          <cell r="C166">
            <v>40357.543538173835</v>
          </cell>
          <cell r="D166">
            <v>84.96324955405018</v>
          </cell>
        </row>
        <row r="167">
          <cell r="B167" t="str">
            <v>SANFORD 6J</v>
          </cell>
          <cell r="C167">
            <v>40335.15084080874</v>
          </cell>
          <cell r="D167">
            <v>84.91610703328155</v>
          </cell>
        </row>
        <row r="168">
          <cell r="B168" t="str">
            <v>GRANADA RE-1</v>
          </cell>
          <cell r="C168">
            <v>40314.74764569408</v>
          </cell>
          <cell r="D168">
            <v>84.87315293830332</v>
          </cell>
        </row>
        <row r="169">
          <cell r="B169" t="str">
            <v>KIM REORGANIZED 88</v>
          </cell>
          <cell r="C169">
            <v>40305.922511106786</v>
          </cell>
          <cell r="D169">
            <v>84.85457370759323</v>
          </cell>
        </row>
        <row r="170">
          <cell r="B170" t="str">
            <v>PLAINVIEW RE-2</v>
          </cell>
          <cell r="C170">
            <v>40241.99818800508</v>
          </cell>
          <cell r="D170">
            <v>84.71999618527384</v>
          </cell>
        </row>
        <row r="171">
          <cell r="B171" t="str">
            <v>HOLLY RE-3</v>
          </cell>
          <cell r="C171">
            <v>40189.94464556898</v>
          </cell>
          <cell r="D171">
            <v>84.61040978014522</v>
          </cell>
        </row>
        <row r="172">
          <cell r="B172" t="str">
            <v>FOWLER R-4J</v>
          </cell>
          <cell r="C172">
            <v>40112.26832610537</v>
          </cell>
          <cell r="D172">
            <v>84.44688068653761</v>
          </cell>
        </row>
        <row r="173">
          <cell r="B173" t="str">
            <v>SPRINGFIELD RE-4</v>
          </cell>
          <cell r="C173">
            <v>40008.622089208686</v>
          </cell>
          <cell r="D173">
            <v>84.2286780825446</v>
          </cell>
        </row>
        <row r="174">
          <cell r="B174" t="str">
            <v>ROCKY FORD R-2</v>
          </cell>
          <cell r="C174">
            <v>39979.37653989787</v>
          </cell>
          <cell r="D174">
            <v>84.16710850504815</v>
          </cell>
        </row>
        <row r="175">
          <cell r="B175" t="str">
            <v>MC CLAVE RE-2</v>
          </cell>
          <cell r="C175">
            <v>39940.910091206824</v>
          </cell>
          <cell r="D175">
            <v>84.08612650780384</v>
          </cell>
        </row>
        <row r="176">
          <cell r="B176" t="str">
            <v>VILAS RE-5</v>
          </cell>
          <cell r="C176">
            <v>39657.83650036038</v>
          </cell>
          <cell r="D176">
            <v>83.49018210602186</v>
          </cell>
        </row>
        <row r="177">
          <cell r="B177" t="str">
            <v>CAMPO RE-6</v>
          </cell>
          <cell r="C177">
            <v>39432.43089732709</v>
          </cell>
          <cell r="D177">
            <v>83.01564399437282</v>
          </cell>
        </row>
        <row r="178">
          <cell r="B178" t="str">
            <v>CROWLEY COUNTY RE-1-J</v>
          </cell>
          <cell r="C178">
            <v>39427.05622059683</v>
          </cell>
          <cell r="D178">
            <v>83.00432888546702</v>
          </cell>
        </row>
        <row r="179">
          <cell r="B179" t="str">
            <v>CHERAW 31</v>
          </cell>
          <cell r="C179">
            <v>39355.3817249204</v>
          </cell>
          <cell r="D179">
            <v>82.85343521035874</v>
          </cell>
        </row>
        <row r="180">
          <cell r="B180" t="str">
            <v>LAS ANIMAS RE-1</v>
          </cell>
          <cell r="C180">
            <v>39282.56441396506</v>
          </cell>
          <cell r="D180">
            <v>82.70013560834751</v>
          </cell>
        </row>
        <row r="181">
          <cell r="B181" t="str">
            <v>PRITCHETT RE-3</v>
          </cell>
          <cell r="C181">
            <v>39095.19997680152</v>
          </cell>
          <cell r="D181">
            <v>82.30568416168742</v>
          </cell>
        </row>
        <row r="182">
          <cell r="B182" t="str">
            <v>MANZANOLA 3J</v>
          </cell>
          <cell r="C182">
            <v>38948.392379083474</v>
          </cell>
          <cell r="D182">
            <v>81.99661553491258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7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0.00390625" style="5" bestFit="1" customWidth="1"/>
    <col min="2" max="2" width="35.140625" style="3" bestFit="1" customWidth="1"/>
    <col min="3" max="3" width="17.7109375" style="4" bestFit="1" customWidth="1"/>
    <col min="4" max="4" width="1.57421875" style="4" customWidth="1"/>
    <col min="5" max="5" width="12.00390625" style="4" bestFit="1" customWidth="1"/>
    <col min="6" max="6" width="10.8515625" style="5" bestFit="1" customWidth="1"/>
  </cols>
  <sheetData>
    <row r="2" spans="1:6" ht="15">
      <c r="A2" s="71" t="s">
        <v>197</v>
      </c>
      <c r="B2" s="71"/>
      <c r="C2" s="71"/>
      <c r="D2" s="71"/>
      <c r="E2" s="71"/>
      <c r="F2" s="71"/>
    </row>
    <row r="3" spans="1:6" ht="15">
      <c r="A3" s="72" t="s">
        <v>180</v>
      </c>
      <c r="B3" s="72"/>
      <c r="C3" s="72"/>
      <c r="D3" s="72"/>
      <c r="E3" s="72"/>
      <c r="F3" s="72"/>
    </row>
    <row r="5" spans="2:6" ht="15">
      <c r="B5" s="8"/>
      <c r="C5" s="8" t="s">
        <v>180</v>
      </c>
      <c r="D5" s="8"/>
      <c r="E5" s="4" t="s">
        <v>190</v>
      </c>
      <c r="F5" s="5" t="s">
        <v>191</v>
      </c>
    </row>
    <row r="6" spans="1:6" ht="15">
      <c r="A6" s="5" t="s">
        <v>1</v>
      </c>
      <c r="B6" s="3" t="s">
        <v>0</v>
      </c>
      <c r="C6" s="4" t="s">
        <v>193</v>
      </c>
      <c r="E6" s="4" t="s">
        <v>194</v>
      </c>
      <c r="F6" s="5" t="s">
        <v>195</v>
      </c>
    </row>
    <row r="8" spans="2:3" ht="15">
      <c r="B8" s="3" t="s">
        <v>196</v>
      </c>
      <c r="C8" s="4">
        <v>322.6409564</v>
      </c>
    </row>
    <row r="10" spans="1:6" ht="15">
      <c r="A10" s="5">
        <v>10</v>
      </c>
      <c r="B10" s="3" t="s">
        <v>2</v>
      </c>
      <c r="C10" s="4">
        <v>314.132024976019</v>
      </c>
      <c r="E10" s="4">
        <v>11.8800752930218</v>
      </c>
      <c r="F10" s="7">
        <v>0.0378187333619637</v>
      </c>
    </row>
    <row r="11" spans="1:6" ht="15">
      <c r="A11" s="5">
        <v>20</v>
      </c>
      <c r="B11" s="3" t="s">
        <v>3</v>
      </c>
      <c r="C11" s="4">
        <v>313.654877506039</v>
      </c>
      <c r="E11" s="4">
        <v>14.3991660494206</v>
      </c>
      <c r="F11" s="7">
        <v>0.0459076745877908</v>
      </c>
    </row>
    <row r="12" spans="1:6" ht="15">
      <c r="A12" s="5">
        <v>30</v>
      </c>
      <c r="B12" s="3" t="s">
        <v>4</v>
      </c>
      <c r="C12" s="4">
        <v>311.817114203692</v>
      </c>
      <c r="E12" s="4">
        <v>17.5389081011283</v>
      </c>
      <c r="F12" s="7">
        <v>0.0562474197284474</v>
      </c>
    </row>
    <row r="13" spans="1:6" ht="15">
      <c r="A13" s="5">
        <v>40</v>
      </c>
      <c r="B13" s="3" t="s">
        <v>5</v>
      </c>
      <c r="C13" s="4">
        <v>332.551905431719</v>
      </c>
      <c r="E13" s="4">
        <v>18.1488305482222</v>
      </c>
      <c r="F13" s="7">
        <v>0.0545744295906571</v>
      </c>
    </row>
    <row r="14" spans="1:6" ht="15">
      <c r="A14" s="5">
        <v>50</v>
      </c>
      <c r="B14" s="3" t="s">
        <v>6</v>
      </c>
      <c r="C14" s="4">
        <v>313.063413454709</v>
      </c>
      <c r="E14" s="4">
        <v>8.30460894079244</v>
      </c>
      <c r="F14" s="7">
        <v>0.0265269226101818</v>
      </c>
    </row>
    <row r="15" spans="1:6" ht="15">
      <c r="A15" s="5">
        <v>60</v>
      </c>
      <c r="B15" s="3" t="s">
        <v>7</v>
      </c>
      <c r="C15" s="4">
        <v>311.786049915282</v>
      </c>
      <c r="E15" s="4">
        <v>6.11406587275799</v>
      </c>
      <c r="F15" s="7">
        <v>0.0196098121593935</v>
      </c>
    </row>
    <row r="16" spans="1:6" ht="15">
      <c r="A16" s="5">
        <v>70</v>
      </c>
      <c r="B16" s="3" t="s">
        <v>8</v>
      </c>
      <c r="C16" s="4">
        <v>323.103391468878</v>
      </c>
      <c r="E16" s="4">
        <v>31.2438080514308</v>
      </c>
      <c r="F16" s="7">
        <v>0.0966991027528111</v>
      </c>
    </row>
    <row r="17" spans="1:6" ht="15">
      <c r="A17" s="5">
        <v>100</v>
      </c>
      <c r="B17" s="3" t="s">
        <v>9</v>
      </c>
      <c r="C17" s="4">
        <v>313.500798635524</v>
      </c>
      <c r="E17" s="4">
        <v>9.88655889551484</v>
      </c>
      <c r="F17" s="7">
        <v>0.0315359926945798</v>
      </c>
    </row>
    <row r="18" spans="1:6" ht="15">
      <c r="A18" s="5">
        <v>110</v>
      </c>
      <c r="B18" s="3" t="s">
        <v>10</v>
      </c>
      <c r="C18" s="4">
        <v>314.648934735164</v>
      </c>
      <c r="E18" s="4">
        <v>9.6107476432082</v>
      </c>
      <c r="F18" s="7">
        <v>0.0305443514413847</v>
      </c>
    </row>
    <row r="19" spans="1:6" ht="15">
      <c r="A19" s="5">
        <v>120</v>
      </c>
      <c r="B19" s="3" t="s">
        <v>11</v>
      </c>
      <c r="C19" s="4">
        <v>306.269032293634</v>
      </c>
      <c r="E19" s="4">
        <v>10.3314577024451</v>
      </c>
      <c r="F19" s="7">
        <v>0.0337332756925287</v>
      </c>
    </row>
    <row r="20" spans="1:6" ht="15">
      <c r="A20" s="5">
        <v>123</v>
      </c>
      <c r="B20" s="3" t="s">
        <v>12</v>
      </c>
      <c r="C20" s="4">
        <v>310.747260110846</v>
      </c>
      <c r="E20" s="4">
        <v>6.99073382970075</v>
      </c>
      <c r="F20" s="7">
        <v>0.0224965260424407</v>
      </c>
    </row>
    <row r="21" spans="1:6" ht="15">
      <c r="A21" s="5">
        <v>130</v>
      </c>
      <c r="B21" s="3" t="s">
        <v>13</v>
      </c>
      <c r="C21" s="4">
        <v>302.745099416384</v>
      </c>
      <c r="E21" s="4">
        <v>9.56982067467614</v>
      </c>
      <c r="F21" s="7">
        <v>0.0316101588204873</v>
      </c>
    </row>
    <row r="22" spans="1:6" ht="15">
      <c r="A22" s="5">
        <v>140</v>
      </c>
      <c r="B22" s="3" t="s">
        <v>14</v>
      </c>
      <c r="C22" s="4">
        <v>323.416519496053</v>
      </c>
      <c r="E22" s="4">
        <v>13.0172328075305</v>
      </c>
      <c r="F22" s="7">
        <v>0.0402491277434248</v>
      </c>
    </row>
    <row r="23" spans="1:6" ht="15">
      <c r="A23" s="5">
        <v>170</v>
      </c>
      <c r="B23" s="3" t="s">
        <v>15</v>
      </c>
      <c r="C23" s="4">
        <v>338.521511462392</v>
      </c>
      <c r="E23" s="4">
        <v>32.0741713951755</v>
      </c>
      <c r="F23" s="7">
        <v>0.0947478086595356</v>
      </c>
    </row>
    <row r="24" spans="1:6" ht="15">
      <c r="A24" s="5">
        <v>180</v>
      </c>
      <c r="B24" s="3" t="s">
        <v>16</v>
      </c>
      <c r="C24" s="4">
        <v>320.802148983452</v>
      </c>
      <c r="E24" s="4">
        <v>15.4074217635037</v>
      </c>
      <c r="F24" s="7">
        <v>0.048027800974296</v>
      </c>
    </row>
    <row r="25" spans="1:6" ht="15">
      <c r="A25" s="5">
        <v>190</v>
      </c>
      <c r="B25" s="3" t="s">
        <v>17</v>
      </c>
      <c r="C25" s="4">
        <v>353.173569205995</v>
      </c>
      <c r="E25" s="4">
        <v>53.5251741790535</v>
      </c>
      <c r="F25" s="7">
        <v>0.151554869463728</v>
      </c>
    </row>
    <row r="26" spans="1:6" ht="15">
      <c r="A26" s="5">
        <v>220</v>
      </c>
      <c r="B26" s="3" t="s">
        <v>18</v>
      </c>
      <c r="C26" s="4">
        <v>324.875562856718</v>
      </c>
      <c r="E26" s="4">
        <v>62.9055207682821</v>
      </c>
      <c r="F26" s="7">
        <v>0.193629586094863</v>
      </c>
    </row>
    <row r="27" spans="1:6" ht="15">
      <c r="A27" s="5">
        <v>230</v>
      </c>
      <c r="B27" s="3" t="s">
        <v>19</v>
      </c>
      <c r="C27" s="4">
        <v>316.9920238233</v>
      </c>
      <c r="E27" s="4">
        <v>12.1167444751417</v>
      </c>
      <c r="F27" s="7">
        <v>0.0382241304654905</v>
      </c>
    </row>
    <row r="28" spans="1:6" ht="15">
      <c r="A28" s="5">
        <v>240</v>
      </c>
      <c r="B28" s="3" t="s">
        <v>20</v>
      </c>
      <c r="C28" s="4">
        <v>326.8311060781</v>
      </c>
      <c r="E28" s="4">
        <v>10.085367997247</v>
      </c>
      <c r="F28" s="7">
        <v>0.0308580419968871</v>
      </c>
    </row>
    <row r="29" spans="1:6" ht="15">
      <c r="A29" s="5">
        <v>250</v>
      </c>
      <c r="B29" s="3" t="s">
        <v>21</v>
      </c>
      <c r="C29" s="4">
        <v>327.541856996925</v>
      </c>
      <c r="E29" s="4">
        <v>10.86382246132</v>
      </c>
      <c r="F29" s="7">
        <v>0.0331677378913498</v>
      </c>
    </row>
    <row r="30" spans="1:6" ht="15">
      <c r="A30" s="5">
        <v>260</v>
      </c>
      <c r="B30" s="3" t="s">
        <v>22</v>
      </c>
      <c r="C30" s="4">
        <v>326.879152177508</v>
      </c>
      <c r="E30" s="4">
        <v>10.9255392968485</v>
      </c>
      <c r="F30" s="7">
        <v>0.0334237874274574</v>
      </c>
    </row>
    <row r="31" spans="1:6" ht="15">
      <c r="A31" s="5">
        <v>270</v>
      </c>
      <c r="B31" s="3" t="s">
        <v>23</v>
      </c>
      <c r="C31" s="4">
        <v>328.525973653759</v>
      </c>
      <c r="E31" s="4">
        <v>11.4016490490095</v>
      </c>
      <c r="F31" s="7">
        <v>0.0347054722103219</v>
      </c>
    </row>
    <row r="32" spans="1:6" ht="15">
      <c r="A32" s="5">
        <v>290</v>
      </c>
      <c r="B32" s="3" t="s">
        <v>24</v>
      </c>
      <c r="C32" s="4">
        <v>297.799664701483</v>
      </c>
      <c r="E32" s="4">
        <v>20.7737983267261</v>
      </c>
      <c r="F32" s="7">
        <v>0.0697576283289303</v>
      </c>
    </row>
    <row r="33" spans="1:6" ht="15">
      <c r="A33" s="5">
        <v>310</v>
      </c>
      <c r="B33" s="3" t="s">
        <v>25</v>
      </c>
      <c r="C33" s="4">
        <v>286.770599744333</v>
      </c>
      <c r="E33" s="4">
        <v>22.7592105827682</v>
      </c>
      <c r="F33" s="7">
        <v>0.0793638211276153</v>
      </c>
    </row>
    <row r="34" spans="1:6" ht="15">
      <c r="A34" s="5">
        <v>470</v>
      </c>
      <c r="B34" s="3" t="s">
        <v>26</v>
      </c>
      <c r="C34" s="4">
        <v>313.118086602311</v>
      </c>
      <c r="E34" s="4">
        <v>21.5869312382608</v>
      </c>
      <c r="F34" s="7">
        <v>0.068941821510548</v>
      </c>
    </row>
    <row r="35" spans="1:6" ht="15">
      <c r="A35" s="5">
        <v>480</v>
      </c>
      <c r="B35" s="3" t="s">
        <v>27</v>
      </c>
      <c r="C35" s="4">
        <v>320.966168426258</v>
      </c>
      <c r="E35" s="4">
        <v>15.084413770519</v>
      </c>
      <c r="F35" s="7">
        <v>0.0469968964158433</v>
      </c>
    </row>
    <row r="36" spans="1:6" ht="15">
      <c r="A36" s="5">
        <v>490</v>
      </c>
      <c r="B36" s="3" t="s">
        <v>28</v>
      </c>
      <c r="C36" s="4">
        <v>313.883510668737</v>
      </c>
      <c r="E36" s="4">
        <v>19.9076283781369</v>
      </c>
      <c r="F36" s="7">
        <v>0.0634236195960825</v>
      </c>
    </row>
    <row r="37" spans="1:6" ht="15">
      <c r="A37" s="5">
        <v>500</v>
      </c>
      <c r="B37" s="3" t="s">
        <v>29</v>
      </c>
      <c r="C37" s="4">
        <v>309.285995984031</v>
      </c>
      <c r="E37" s="4">
        <v>22.3255768869319</v>
      </c>
      <c r="F37" s="7">
        <v>0.0721842475146681</v>
      </c>
    </row>
    <row r="38" spans="1:6" ht="15">
      <c r="A38" s="5">
        <v>510</v>
      </c>
      <c r="B38" s="3" t="s">
        <v>30</v>
      </c>
      <c r="C38" s="4">
        <v>335.184844183127</v>
      </c>
      <c r="E38" s="4">
        <v>14.11513424249</v>
      </c>
      <c r="F38" s="7">
        <v>0.0421114930685179</v>
      </c>
    </row>
    <row r="39" spans="1:6" ht="15">
      <c r="A39" s="5">
        <v>520</v>
      </c>
      <c r="B39" s="3" t="s">
        <v>31</v>
      </c>
      <c r="C39" s="4">
        <v>322.49867332116</v>
      </c>
      <c r="E39" s="4">
        <v>43.9044173491118</v>
      </c>
      <c r="F39" s="7">
        <v>0.136138288250846</v>
      </c>
    </row>
    <row r="40" spans="1:6" ht="15">
      <c r="A40" s="5">
        <v>540</v>
      </c>
      <c r="B40" s="3" t="s">
        <v>32</v>
      </c>
      <c r="C40" s="4">
        <v>319.181835699977</v>
      </c>
      <c r="E40" s="4">
        <v>10.3518483860219</v>
      </c>
      <c r="F40" s="7">
        <v>0.0324324483043341</v>
      </c>
    </row>
    <row r="41" spans="1:6" ht="15">
      <c r="A41" s="5">
        <v>550</v>
      </c>
      <c r="B41" s="3" t="s">
        <v>33</v>
      </c>
      <c r="C41" s="4">
        <v>325.295287659101</v>
      </c>
      <c r="E41" s="4">
        <v>45.9213404007258</v>
      </c>
      <c r="F41" s="7">
        <v>0.141168169791779</v>
      </c>
    </row>
    <row r="42" spans="1:6" ht="15">
      <c r="A42" s="5">
        <v>560</v>
      </c>
      <c r="B42" s="3" t="s">
        <v>34</v>
      </c>
      <c r="C42" s="4">
        <v>316.1996640126</v>
      </c>
      <c r="E42" s="4">
        <v>22.9143994238426</v>
      </c>
      <c r="F42" s="7">
        <v>0.0724681333719871</v>
      </c>
    </row>
    <row r="43" spans="1:6" ht="15">
      <c r="A43" s="5">
        <v>580</v>
      </c>
      <c r="B43" s="3" t="s">
        <v>35</v>
      </c>
      <c r="C43" s="4">
        <v>320.285239224307</v>
      </c>
      <c r="E43" s="4">
        <v>42.1705899639373</v>
      </c>
      <c r="F43" s="7">
        <v>0.131665730416017</v>
      </c>
    </row>
    <row r="44" spans="1:6" ht="15">
      <c r="A44" s="5">
        <v>640</v>
      </c>
      <c r="B44" s="3" t="s">
        <v>36</v>
      </c>
      <c r="C44" s="4">
        <v>335.762710281794</v>
      </c>
      <c r="E44" s="4">
        <v>20.6435563418522</v>
      </c>
      <c r="F44" s="7">
        <v>0.0614825759671965</v>
      </c>
    </row>
    <row r="45" spans="1:6" ht="15">
      <c r="A45" s="5">
        <v>740</v>
      </c>
      <c r="B45" s="3" t="s">
        <v>37</v>
      </c>
      <c r="C45" s="4">
        <v>314.842775894844</v>
      </c>
      <c r="E45" s="4">
        <v>8.26993402180909</v>
      </c>
      <c r="F45" s="7">
        <v>0.0262668692279959</v>
      </c>
    </row>
    <row r="46" spans="1:6" ht="15">
      <c r="A46" s="5">
        <v>770</v>
      </c>
      <c r="B46" s="3" t="s">
        <v>38</v>
      </c>
      <c r="C46" s="4">
        <v>337.704505903199</v>
      </c>
      <c r="E46" s="4">
        <v>44.6081756206152</v>
      </c>
      <c r="F46" s="7">
        <v>0.132092331730396</v>
      </c>
    </row>
    <row r="47" spans="1:6" ht="15">
      <c r="A47" s="5">
        <v>860</v>
      </c>
      <c r="B47" s="3" t="s">
        <v>39</v>
      </c>
      <c r="C47" s="4">
        <v>334.520138745387</v>
      </c>
      <c r="E47" s="4">
        <v>12.106970629083</v>
      </c>
      <c r="F47" s="7">
        <v>0.0361920531137229</v>
      </c>
    </row>
    <row r="48" spans="1:6" ht="15">
      <c r="A48" s="5">
        <v>870</v>
      </c>
      <c r="B48" s="3" t="s">
        <v>40</v>
      </c>
      <c r="C48" s="4">
        <v>337.522191577347</v>
      </c>
      <c r="E48" s="4">
        <v>30.2090085531661</v>
      </c>
      <c r="F48" s="7">
        <v>0.0895022884628414</v>
      </c>
    </row>
    <row r="49" spans="1:6" ht="15">
      <c r="A49" s="5">
        <v>880</v>
      </c>
      <c r="B49" s="3" t="s">
        <v>41</v>
      </c>
      <c r="C49" s="4">
        <v>340.802580433462</v>
      </c>
      <c r="E49" s="4">
        <v>9.65417814371469</v>
      </c>
      <c r="F49" s="7">
        <v>0.0283277730216586</v>
      </c>
    </row>
    <row r="50" spans="1:6" ht="15">
      <c r="A50" s="5">
        <v>890</v>
      </c>
      <c r="B50" s="3" t="s">
        <v>42</v>
      </c>
      <c r="C50" s="4">
        <v>336.766708083211</v>
      </c>
      <c r="E50" s="4">
        <v>13.6568428650016</v>
      </c>
      <c r="F50" s="7">
        <v>0.0405528294133728</v>
      </c>
    </row>
    <row r="51" spans="1:6" ht="15">
      <c r="A51" s="5">
        <v>900</v>
      </c>
      <c r="B51" s="3" t="s">
        <v>43</v>
      </c>
      <c r="C51" s="4">
        <v>306.930080351003</v>
      </c>
      <c r="E51" s="4">
        <v>9.53307287247192</v>
      </c>
      <c r="F51" s="7">
        <v>0.0310594284586572</v>
      </c>
    </row>
    <row r="52" spans="1:6" ht="15">
      <c r="A52" s="5">
        <v>910</v>
      </c>
      <c r="B52" s="3" t="s">
        <v>44</v>
      </c>
      <c r="C52" s="4">
        <v>331.478323624263</v>
      </c>
      <c r="E52" s="4">
        <v>25.5608249839692</v>
      </c>
      <c r="F52" s="7">
        <v>0.0771116032701519</v>
      </c>
    </row>
    <row r="53" spans="1:6" ht="15">
      <c r="A53" s="5">
        <v>920</v>
      </c>
      <c r="B53" s="3" t="s">
        <v>45</v>
      </c>
      <c r="C53" s="4">
        <v>298.396099038959</v>
      </c>
      <c r="E53" s="4">
        <v>12.2358046766006</v>
      </c>
      <c r="F53" s="7">
        <v>0.0410052434197645</v>
      </c>
    </row>
    <row r="54" spans="1:6" ht="15">
      <c r="A54" s="5">
        <v>930</v>
      </c>
      <c r="B54" s="3" t="s">
        <v>46</v>
      </c>
      <c r="C54" s="4">
        <v>297.321958074312</v>
      </c>
      <c r="E54" s="4">
        <v>11.8210852824391</v>
      </c>
      <c r="F54" s="7">
        <v>0.0397585343477543</v>
      </c>
    </row>
    <row r="55" spans="1:6" ht="15">
      <c r="A55" s="5">
        <v>940</v>
      </c>
      <c r="B55" s="3" t="s">
        <v>47</v>
      </c>
      <c r="C55" s="4">
        <v>340.882105011792</v>
      </c>
      <c r="E55" s="4">
        <v>31.4353363370742</v>
      </c>
      <c r="F55" s="7">
        <v>0.0922176197427165</v>
      </c>
    </row>
    <row r="56" spans="1:6" ht="15">
      <c r="A56" s="5">
        <v>950</v>
      </c>
      <c r="B56" s="3" t="s">
        <v>48</v>
      </c>
      <c r="C56" s="4">
        <v>316.310090804792</v>
      </c>
      <c r="E56" s="4">
        <v>7.36986972620458</v>
      </c>
      <c r="F56" s="7">
        <v>0.0232995087429974</v>
      </c>
    </row>
    <row r="57" spans="1:6" ht="15">
      <c r="A57" s="5">
        <v>960</v>
      </c>
      <c r="B57" s="3" t="s">
        <v>49</v>
      </c>
      <c r="C57" s="4">
        <v>333.312359212</v>
      </c>
      <c r="E57" s="4">
        <v>23.6631786306413</v>
      </c>
      <c r="F57" s="7">
        <v>0.0709940030024227</v>
      </c>
    </row>
    <row r="58" spans="1:6" ht="15">
      <c r="A58" s="5">
        <v>970</v>
      </c>
      <c r="B58" s="3" t="s">
        <v>50</v>
      </c>
      <c r="C58" s="4">
        <v>337.49829190354</v>
      </c>
      <c r="E58" s="4">
        <v>27.038355306737</v>
      </c>
      <c r="F58" s="7">
        <v>0.0801140508126329</v>
      </c>
    </row>
    <row r="59" spans="1:6" ht="15">
      <c r="A59" s="5">
        <v>980</v>
      </c>
      <c r="B59" s="3" t="s">
        <v>51</v>
      </c>
      <c r="C59" s="4">
        <v>345.275837964528</v>
      </c>
      <c r="E59" s="4">
        <v>14.819068098162</v>
      </c>
      <c r="F59" s="7">
        <v>0.0429195051281998</v>
      </c>
    </row>
    <row r="60" spans="1:6" ht="15">
      <c r="A60" s="5">
        <v>990</v>
      </c>
      <c r="B60" s="3" t="s">
        <v>52</v>
      </c>
      <c r="C60" s="4">
        <v>359.470975196443</v>
      </c>
      <c r="E60" s="4">
        <v>12.2334315246912</v>
      </c>
      <c r="F60" s="7">
        <v>0.034031764367084</v>
      </c>
    </row>
    <row r="61" spans="1:6" ht="15">
      <c r="A61" s="5">
        <v>1000</v>
      </c>
      <c r="B61" s="3" t="s">
        <v>53</v>
      </c>
      <c r="C61" s="4">
        <v>353.735264984388</v>
      </c>
      <c r="E61" s="4">
        <v>25.4570082459841</v>
      </c>
      <c r="F61" s="7">
        <v>0.0719662718590064</v>
      </c>
    </row>
    <row r="62" spans="1:6" ht="15">
      <c r="A62" s="5">
        <v>1010</v>
      </c>
      <c r="B62" s="3" t="s">
        <v>54</v>
      </c>
      <c r="C62" s="4">
        <v>340.842342722627</v>
      </c>
      <c r="E62" s="4">
        <v>12.8675684784097</v>
      </c>
      <c r="F62" s="7">
        <v>0.0377522592281945</v>
      </c>
    </row>
    <row r="63" spans="1:6" ht="15">
      <c r="A63" s="5">
        <v>1020</v>
      </c>
      <c r="B63" s="3" t="s">
        <v>55</v>
      </c>
      <c r="C63" s="4">
        <v>339.122623716239</v>
      </c>
      <c r="E63" s="4">
        <v>12.1849392913751</v>
      </c>
      <c r="F63" s="7">
        <v>0.0359307767728608</v>
      </c>
    </row>
    <row r="64" spans="1:6" ht="15">
      <c r="A64" s="5">
        <v>1030</v>
      </c>
      <c r="B64" s="3" t="s">
        <v>56</v>
      </c>
      <c r="C64" s="4">
        <v>334.057902133844</v>
      </c>
      <c r="E64" s="4">
        <v>18.2084464614959</v>
      </c>
      <c r="F64" s="7">
        <v>0.0545068574794571</v>
      </c>
    </row>
    <row r="65" spans="1:6" ht="15">
      <c r="A65" s="5">
        <v>1040</v>
      </c>
      <c r="B65" s="3" t="s">
        <v>57</v>
      </c>
      <c r="C65" s="4">
        <v>338.53115966491</v>
      </c>
      <c r="E65" s="4">
        <v>10.4023209271107</v>
      </c>
      <c r="F65" s="7">
        <v>0.0307278093319602</v>
      </c>
    </row>
    <row r="66" spans="1:6" ht="15">
      <c r="A66" s="5">
        <v>1050</v>
      </c>
      <c r="B66" s="3" t="s">
        <v>58</v>
      </c>
      <c r="C66" s="4">
        <v>342.827977073557</v>
      </c>
      <c r="E66" s="4">
        <v>9.35058761109297</v>
      </c>
      <c r="F66" s="7">
        <v>0.0272748673865864</v>
      </c>
    </row>
    <row r="67" spans="1:6" ht="15">
      <c r="A67" s="5">
        <v>1060</v>
      </c>
      <c r="B67" s="3" t="s">
        <v>59</v>
      </c>
      <c r="C67" s="4">
        <v>345.24918412234</v>
      </c>
      <c r="E67" s="4">
        <v>9.91703879975791</v>
      </c>
      <c r="F67" s="7">
        <v>0.0287242932230761</v>
      </c>
    </row>
    <row r="68" spans="1:6" ht="15">
      <c r="A68" s="5">
        <v>1070</v>
      </c>
      <c r="B68" s="3" t="s">
        <v>60</v>
      </c>
      <c r="C68" s="4">
        <v>339.634563189239</v>
      </c>
      <c r="E68" s="4">
        <v>12.2824942987759</v>
      </c>
      <c r="F68" s="7">
        <v>0.0361638526522176</v>
      </c>
    </row>
    <row r="69" spans="1:6" ht="15">
      <c r="A69" s="5">
        <v>1080</v>
      </c>
      <c r="B69" s="3" t="s">
        <v>61</v>
      </c>
      <c r="C69" s="4">
        <v>346.44385520875</v>
      </c>
      <c r="E69" s="4">
        <v>16.6301085614116</v>
      </c>
      <c r="F69" s="7">
        <v>0.0480023193120025</v>
      </c>
    </row>
    <row r="70" spans="1:6" ht="15">
      <c r="A70" s="5">
        <v>1110</v>
      </c>
      <c r="B70" s="3" t="s">
        <v>62</v>
      </c>
      <c r="C70" s="4">
        <v>346.409063205731</v>
      </c>
      <c r="E70" s="4">
        <v>9.51102492667901</v>
      </c>
      <c r="F70" s="7">
        <v>0.027456051059006</v>
      </c>
    </row>
    <row r="71" spans="1:6" ht="15">
      <c r="A71" s="5">
        <v>1120</v>
      </c>
      <c r="B71" s="3" t="s">
        <v>63</v>
      </c>
      <c r="C71" s="4">
        <v>336.557956065095</v>
      </c>
      <c r="E71" s="4">
        <v>9.69698946845571</v>
      </c>
      <c r="F71" s="7">
        <v>0.0288122425683502</v>
      </c>
    </row>
    <row r="72" spans="1:6" ht="15">
      <c r="A72" s="5">
        <v>1130</v>
      </c>
      <c r="B72" s="3" t="s">
        <v>64</v>
      </c>
      <c r="C72" s="4">
        <v>338.895854410845</v>
      </c>
      <c r="E72" s="4">
        <v>13.9986186965516</v>
      </c>
      <c r="F72" s="7">
        <v>0.0413065504176426</v>
      </c>
    </row>
    <row r="73" spans="1:6" ht="15">
      <c r="A73" s="5">
        <v>1140</v>
      </c>
      <c r="B73" s="3" t="s">
        <v>65</v>
      </c>
      <c r="C73" s="4">
        <v>296.681350318717</v>
      </c>
      <c r="E73" s="4">
        <v>27.0439376807827</v>
      </c>
      <c r="F73" s="7">
        <v>0.091154828747173</v>
      </c>
    </row>
    <row r="74" spans="1:6" ht="15">
      <c r="A74" s="5">
        <v>1150</v>
      </c>
      <c r="B74" s="3" t="s">
        <v>66</v>
      </c>
      <c r="C74" s="4">
        <v>313.461036346359</v>
      </c>
      <c r="E74" s="4">
        <v>12.8355155144355</v>
      </c>
      <c r="F74" s="7">
        <v>0.0409477224475609</v>
      </c>
    </row>
    <row r="75" spans="1:6" ht="15">
      <c r="A75" s="5">
        <v>1160</v>
      </c>
      <c r="B75" s="3" t="s">
        <v>67</v>
      </c>
      <c r="C75" s="4">
        <v>301.706309611947</v>
      </c>
      <c r="E75" s="4">
        <v>18.0280301021461</v>
      </c>
      <c r="F75" s="7">
        <v>0.0597535733519583</v>
      </c>
    </row>
    <row r="76" spans="1:6" ht="15">
      <c r="A76" s="5">
        <v>1180</v>
      </c>
      <c r="B76" s="3" t="s">
        <v>68</v>
      </c>
      <c r="C76" s="4">
        <v>321.855849646326</v>
      </c>
      <c r="E76" s="4">
        <v>26.0752045452172</v>
      </c>
      <c r="F76" s="7">
        <v>0.0810151643161689</v>
      </c>
    </row>
    <row r="77" spans="1:6" ht="15">
      <c r="A77" s="5">
        <v>1195</v>
      </c>
      <c r="B77" s="3" t="s">
        <v>69</v>
      </c>
      <c r="C77" s="4">
        <v>336.925757239872</v>
      </c>
      <c r="E77" s="4">
        <v>12.4567894938771</v>
      </c>
      <c r="F77" s="7">
        <v>0.0369719121385209</v>
      </c>
    </row>
    <row r="78" spans="1:6" ht="15">
      <c r="A78" s="5">
        <v>1220</v>
      </c>
      <c r="B78" s="3" t="s">
        <v>70</v>
      </c>
      <c r="C78" s="4">
        <v>348.267950224196</v>
      </c>
      <c r="E78" s="4">
        <v>14.8212220753809</v>
      </c>
      <c r="F78" s="7">
        <v>0.0425569509506683</v>
      </c>
    </row>
    <row r="79" spans="1:6" ht="15">
      <c r="A79" s="5">
        <v>1330</v>
      </c>
      <c r="B79" s="3" t="s">
        <v>71</v>
      </c>
      <c r="C79" s="4">
        <v>319.658983169958</v>
      </c>
      <c r="E79" s="4">
        <v>12.628004450944</v>
      </c>
      <c r="F79" s="7">
        <v>0.0395046130902252</v>
      </c>
    </row>
    <row r="80" spans="1:6" ht="15">
      <c r="A80" s="5">
        <v>1340</v>
      </c>
      <c r="B80" s="3" t="s">
        <v>72</v>
      </c>
      <c r="C80" s="4">
        <v>331.155255024797</v>
      </c>
      <c r="E80" s="4">
        <v>29.2637828059334</v>
      </c>
      <c r="F80" s="7">
        <v>0.08836877072581</v>
      </c>
    </row>
    <row r="81" spans="1:6" ht="15">
      <c r="A81" s="5">
        <v>1350</v>
      </c>
      <c r="B81" s="3" t="s">
        <v>73</v>
      </c>
      <c r="C81" s="4">
        <v>333.337210642728</v>
      </c>
      <c r="E81" s="4">
        <v>25.6838470663068</v>
      </c>
      <c r="F81" s="7">
        <v>0.0770506449513518</v>
      </c>
    </row>
    <row r="82" spans="1:6" ht="15">
      <c r="A82" s="5">
        <v>1360</v>
      </c>
      <c r="B82" s="3" t="s">
        <v>74</v>
      </c>
      <c r="C82" s="4">
        <v>337.550716697835</v>
      </c>
      <c r="E82" s="4">
        <v>14.6050262757321</v>
      </c>
      <c r="F82" s="7">
        <v>0.0432676500248882</v>
      </c>
    </row>
    <row r="83" spans="1:6" ht="15">
      <c r="A83" s="5">
        <v>1380</v>
      </c>
      <c r="B83" s="3" t="s">
        <v>75</v>
      </c>
      <c r="C83" s="4">
        <v>336.026135447513</v>
      </c>
      <c r="E83" s="4">
        <v>24.3265208120964</v>
      </c>
      <c r="F83" s="7">
        <v>0.0723947284031904</v>
      </c>
    </row>
    <row r="84" spans="1:6" ht="15">
      <c r="A84" s="5">
        <v>1390</v>
      </c>
      <c r="B84" s="3" t="s">
        <v>76</v>
      </c>
      <c r="C84" s="4">
        <v>337.087503041143</v>
      </c>
      <c r="E84" s="4">
        <v>13.3592269963972</v>
      </c>
      <c r="F84" s="7">
        <v>0.0396313327426043</v>
      </c>
    </row>
    <row r="85" spans="1:6" ht="15">
      <c r="A85" s="5">
        <v>1400</v>
      </c>
      <c r="B85" s="3" t="s">
        <v>77</v>
      </c>
      <c r="C85" s="4">
        <v>353.744653302663</v>
      </c>
      <c r="E85" s="4">
        <v>40.9846088221955</v>
      </c>
      <c r="F85" s="7">
        <v>0.115859302577583</v>
      </c>
    </row>
    <row r="86" spans="1:6" ht="15">
      <c r="A86" s="5">
        <v>1410</v>
      </c>
      <c r="B86" s="3" t="s">
        <v>78</v>
      </c>
      <c r="C86" s="4">
        <v>326.791343788935</v>
      </c>
      <c r="E86" s="4">
        <v>12.7277034248403</v>
      </c>
      <c r="F86" s="7">
        <v>0.0389474925414817</v>
      </c>
    </row>
    <row r="87" spans="1:6" ht="15">
      <c r="A87" s="5">
        <v>1420</v>
      </c>
      <c r="B87" s="3" t="s">
        <v>79</v>
      </c>
      <c r="C87" s="4">
        <v>313.699610081349</v>
      </c>
      <c r="E87" s="4">
        <v>13.413776276491</v>
      </c>
      <c r="F87" s="7">
        <v>0.0427599392712426</v>
      </c>
    </row>
    <row r="88" spans="1:6" ht="15">
      <c r="A88" s="5">
        <v>1430</v>
      </c>
      <c r="B88" s="3" t="s">
        <v>80</v>
      </c>
      <c r="C88" s="4">
        <v>299.451723683566</v>
      </c>
      <c r="E88" s="4">
        <v>18.9274563871201</v>
      </c>
      <c r="F88" s="7">
        <v>0.0632070376964033</v>
      </c>
    </row>
    <row r="89" spans="1:6" ht="15">
      <c r="A89" s="5">
        <v>1440</v>
      </c>
      <c r="B89" s="3" t="s">
        <v>81</v>
      </c>
      <c r="C89" s="4">
        <v>298.072870107682</v>
      </c>
      <c r="E89" s="4">
        <v>23.0686703888457</v>
      </c>
      <c r="F89" s="7">
        <v>0.0773927207146087</v>
      </c>
    </row>
    <row r="90" spans="1:6" ht="15">
      <c r="A90" s="5">
        <v>1450</v>
      </c>
      <c r="B90" s="3" t="s">
        <v>82</v>
      </c>
      <c r="C90" s="4">
        <v>343.279352498031</v>
      </c>
      <c r="E90" s="4">
        <v>32.4419395011855</v>
      </c>
      <c r="F90" s="7">
        <v>0.0945059446922941</v>
      </c>
    </row>
    <row r="91" spans="1:6" ht="15">
      <c r="A91" s="5">
        <v>1460</v>
      </c>
      <c r="B91" s="3" t="s">
        <v>83</v>
      </c>
      <c r="C91" s="4">
        <v>337.528233885995</v>
      </c>
      <c r="E91" s="4">
        <v>22.8866905380736</v>
      </c>
      <c r="F91" s="7">
        <v>0.0678067439709472</v>
      </c>
    </row>
    <row r="92" spans="1:6" ht="15">
      <c r="A92" s="5">
        <v>1480</v>
      </c>
      <c r="B92" s="3" t="s">
        <v>84</v>
      </c>
      <c r="C92" s="4">
        <v>342.072012665209</v>
      </c>
      <c r="E92" s="4">
        <v>56.0768309918782</v>
      </c>
      <c r="F92" s="7">
        <v>0.163932823837188</v>
      </c>
    </row>
    <row r="93" spans="1:6" ht="15">
      <c r="A93" s="5">
        <v>1490</v>
      </c>
      <c r="B93" s="3" t="s">
        <v>85</v>
      </c>
      <c r="C93" s="4">
        <v>330.823181436314</v>
      </c>
      <c r="E93" s="4">
        <v>21.0770256996591</v>
      </c>
      <c r="F93" s="7">
        <v>0.0637108488230792</v>
      </c>
    </row>
    <row r="94" spans="1:6" ht="15">
      <c r="A94" s="5">
        <v>1500</v>
      </c>
      <c r="B94" s="3" t="s">
        <v>86</v>
      </c>
      <c r="C94" s="4">
        <v>334.052931847698</v>
      </c>
      <c r="E94" s="4">
        <v>23.8463663300756</v>
      </c>
      <c r="F94" s="7">
        <v>0.071384993384664</v>
      </c>
    </row>
    <row r="95" spans="1:6" ht="15">
      <c r="A95" s="5">
        <v>1510</v>
      </c>
      <c r="B95" s="3" t="s">
        <v>87</v>
      </c>
      <c r="C95" s="4">
        <v>327.084590671527</v>
      </c>
      <c r="E95" s="4">
        <v>22.480839098887</v>
      </c>
      <c r="F95" s="7">
        <v>0.0687309636101546</v>
      </c>
    </row>
    <row r="96" spans="1:6" ht="15">
      <c r="A96" s="5">
        <v>1520</v>
      </c>
      <c r="B96" s="3" t="s">
        <v>88</v>
      </c>
      <c r="C96" s="4">
        <v>311.184645291661</v>
      </c>
      <c r="E96" s="4">
        <v>11.842134356669</v>
      </c>
      <c r="F96" s="7">
        <v>0.0380550086125548</v>
      </c>
    </row>
    <row r="97" spans="1:6" ht="15">
      <c r="A97" s="5">
        <v>1530</v>
      </c>
      <c r="B97" s="3" t="s">
        <v>89</v>
      </c>
      <c r="C97" s="4">
        <v>322.04472051986</v>
      </c>
      <c r="E97" s="4">
        <v>15.6571793639359</v>
      </c>
      <c r="F97" s="7">
        <v>0.0486180283864344</v>
      </c>
    </row>
    <row r="98" spans="1:6" ht="15">
      <c r="A98" s="5">
        <v>1540</v>
      </c>
      <c r="B98" s="3" t="s">
        <v>90</v>
      </c>
      <c r="C98" s="4">
        <v>320.742505549705</v>
      </c>
      <c r="E98" s="4">
        <v>33.21458102726</v>
      </c>
      <c r="F98" s="7">
        <v>0.103555283295973</v>
      </c>
    </row>
    <row r="99" spans="1:6" ht="15">
      <c r="A99" s="5">
        <v>1550</v>
      </c>
      <c r="B99" s="3" t="s">
        <v>91</v>
      </c>
      <c r="C99" s="4">
        <v>308.833699944779</v>
      </c>
      <c r="E99" s="4">
        <v>15.699330937128</v>
      </c>
      <c r="F99" s="7">
        <v>0.0508342546164332</v>
      </c>
    </row>
    <row r="100" spans="1:6" ht="15">
      <c r="A100" s="5">
        <v>1560</v>
      </c>
      <c r="B100" s="3" t="s">
        <v>92</v>
      </c>
      <c r="C100" s="4">
        <v>312.452068258796</v>
      </c>
      <c r="E100" s="4">
        <v>15.481370442624</v>
      </c>
      <c r="F100" s="7">
        <v>0.0495479851642435</v>
      </c>
    </row>
    <row r="101" spans="1:6" ht="15">
      <c r="A101" s="5">
        <v>1570</v>
      </c>
      <c r="B101" s="3" t="s">
        <v>93</v>
      </c>
      <c r="C101" s="4">
        <v>350.380321836088</v>
      </c>
      <c r="E101" s="4">
        <v>27.3540877703378</v>
      </c>
      <c r="F101" s="7">
        <v>0.0780697033069521</v>
      </c>
    </row>
    <row r="102" spans="1:6" ht="15">
      <c r="A102" s="5">
        <v>1580</v>
      </c>
      <c r="B102" s="3" t="s">
        <v>94</v>
      </c>
      <c r="C102" s="4">
        <v>313.202581466786</v>
      </c>
      <c r="E102" s="4">
        <v>22.8894784507681</v>
      </c>
      <c r="F102" s="7">
        <v>0.0730820236013776</v>
      </c>
    </row>
    <row r="103" spans="1:6" ht="15">
      <c r="A103" s="5">
        <v>1590</v>
      </c>
      <c r="B103" s="3" t="s">
        <v>95</v>
      </c>
      <c r="C103" s="4">
        <v>321.955255369238</v>
      </c>
      <c r="E103" s="4">
        <v>25.5479508908664</v>
      </c>
      <c r="F103" s="7">
        <v>0.0793524890953136</v>
      </c>
    </row>
    <row r="104" spans="1:6" ht="15">
      <c r="A104" s="5">
        <v>1600</v>
      </c>
      <c r="B104" s="3" t="s">
        <v>96</v>
      </c>
      <c r="C104" s="4">
        <v>315.762278831785</v>
      </c>
      <c r="E104" s="4">
        <v>23.5797999389078</v>
      </c>
      <c r="F104" s="7">
        <v>0.0746757973312871</v>
      </c>
    </row>
    <row r="105" spans="1:6" ht="15">
      <c r="A105" s="5">
        <v>1620</v>
      </c>
      <c r="B105" s="3" t="s">
        <v>97</v>
      </c>
      <c r="C105" s="4">
        <v>320.876703275637</v>
      </c>
      <c r="E105" s="4">
        <v>15.0093993951023</v>
      </c>
      <c r="F105" s="7">
        <v>0.0467762204045369</v>
      </c>
    </row>
    <row r="106" spans="1:6" ht="15">
      <c r="A106" s="5">
        <v>1750</v>
      </c>
      <c r="B106" s="3" t="s">
        <v>98</v>
      </c>
      <c r="C106" s="4">
        <v>312.616087701602</v>
      </c>
      <c r="E106" s="4">
        <v>16.5335908225194</v>
      </c>
      <c r="F106" s="7">
        <v>0.0528878438217199</v>
      </c>
    </row>
    <row r="107" spans="1:6" ht="15">
      <c r="A107" s="5">
        <v>1760</v>
      </c>
      <c r="B107" s="3" t="s">
        <v>99</v>
      </c>
      <c r="C107" s="4">
        <v>311.284051014574</v>
      </c>
      <c r="E107" s="4">
        <v>19.5741315516868</v>
      </c>
      <c r="F107" s="7">
        <v>0.0628818967367215</v>
      </c>
    </row>
    <row r="108" spans="1:6" ht="15">
      <c r="A108" s="5">
        <v>1780</v>
      </c>
      <c r="B108" s="3" t="s">
        <v>100</v>
      </c>
      <c r="C108" s="4">
        <v>339.346286592793</v>
      </c>
      <c r="E108" s="4">
        <v>36.2194361249443</v>
      </c>
      <c r="F108" s="7">
        <v>0.106732967343198</v>
      </c>
    </row>
    <row r="109" spans="1:6" ht="15">
      <c r="A109" s="5">
        <v>1790</v>
      </c>
      <c r="B109" s="3" t="s">
        <v>101</v>
      </c>
      <c r="C109" s="4">
        <v>332.139371681631</v>
      </c>
      <c r="E109" s="4">
        <v>43.0267665486825</v>
      </c>
      <c r="F109" s="7">
        <v>0.129544312469902</v>
      </c>
    </row>
    <row r="110" spans="1:6" ht="15">
      <c r="A110" s="5">
        <v>1810</v>
      </c>
      <c r="B110" s="3" t="s">
        <v>102</v>
      </c>
      <c r="C110" s="4">
        <v>325.384541308184</v>
      </c>
      <c r="E110" s="4">
        <v>20.4895953812405</v>
      </c>
      <c r="F110" s="7">
        <v>0.0629704020322035</v>
      </c>
    </row>
    <row r="111" spans="1:6" ht="15">
      <c r="A111" s="5">
        <v>1828</v>
      </c>
      <c r="B111" s="3" t="s">
        <v>103</v>
      </c>
      <c r="C111" s="4">
        <v>331.20552152695</v>
      </c>
      <c r="E111" s="4">
        <v>54.860150447267</v>
      </c>
      <c r="F111" s="7">
        <v>0.165637789473878</v>
      </c>
    </row>
    <row r="112" spans="1:6" ht="15">
      <c r="A112" s="5">
        <v>1850</v>
      </c>
      <c r="B112" s="3" t="s">
        <v>104</v>
      </c>
      <c r="C112" s="4">
        <v>330.4693555367</v>
      </c>
      <c r="E112" s="4">
        <v>50.8684533456244</v>
      </c>
      <c r="F112" s="7">
        <v>0.153927898285791</v>
      </c>
    </row>
    <row r="113" spans="1:6" ht="15">
      <c r="A113" s="5">
        <v>1860</v>
      </c>
      <c r="B113" s="3" t="s">
        <v>105</v>
      </c>
      <c r="C113" s="4">
        <v>325.056713924111</v>
      </c>
      <c r="E113" s="4">
        <v>57.992492839909</v>
      </c>
      <c r="F113" s="7">
        <v>0.178407306650642</v>
      </c>
    </row>
    <row r="114" spans="1:6" ht="15">
      <c r="A114" s="5">
        <v>1870</v>
      </c>
      <c r="B114" s="3" t="s">
        <v>106</v>
      </c>
      <c r="C114" s="4">
        <v>324.160287315703</v>
      </c>
      <c r="E114" s="4">
        <v>43.3263659433688</v>
      </c>
      <c r="F114" s="7">
        <v>0.133657229582761</v>
      </c>
    </row>
    <row r="115" spans="1:6" ht="15">
      <c r="A115" s="5">
        <v>1980</v>
      </c>
      <c r="B115" s="3" t="s">
        <v>107</v>
      </c>
      <c r="C115" s="4">
        <v>332.233807118398</v>
      </c>
      <c r="E115" s="4">
        <v>9.96967632203069</v>
      </c>
      <c r="F115" s="7">
        <v>0.0300080127561424</v>
      </c>
    </row>
    <row r="116" spans="1:6" ht="15">
      <c r="A116" s="5">
        <v>1990</v>
      </c>
      <c r="B116" s="3" t="s">
        <v>108</v>
      </c>
      <c r="C116" s="4">
        <v>321.030782146151</v>
      </c>
      <c r="E116" s="4">
        <v>27.5972283081409</v>
      </c>
      <c r="F116" s="7">
        <v>0.0859644303379513</v>
      </c>
    </row>
    <row r="117" spans="1:6" ht="15">
      <c r="A117" s="5">
        <v>2000</v>
      </c>
      <c r="B117" s="3" t="s">
        <v>109</v>
      </c>
      <c r="C117" s="4">
        <v>318.297124766056</v>
      </c>
      <c r="E117" s="4">
        <v>19.5783912973201</v>
      </c>
      <c r="F117" s="7">
        <v>0.0615097962688477</v>
      </c>
    </row>
    <row r="118" spans="1:6" ht="15">
      <c r="A118" s="5">
        <v>2010</v>
      </c>
      <c r="B118" s="3" t="s">
        <v>110</v>
      </c>
      <c r="C118" s="4">
        <v>320.772327266579</v>
      </c>
      <c r="E118" s="4">
        <v>32.0503235394401</v>
      </c>
      <c r="F118" s="7">
        <v>0.0999161112573297</v>
      </c>
    </row>
    <row r="119" spans="1:6" ht="15">
      <c r="A119" s="5">
        <v>2020</v>
      </c>
      <c r="B119" s="3" t="s">
        <v>111</v>
      </c>
      <c r="C119" s="4">
        <v>316.507821753629</v>
      </c>
      <c r="E119" s="4">
        <v>15.5576146613441</v>
      </c>
      <c r="F119" s="7">
        <v>0.0491539658487626</v>
      </c>
    </row>
    <row r="120" spans="1:6" ht="15">
      <c r="A120" s="5">
        <v>2035</v>
      </c>
      <c r="B120" s="3" t="s">
        <v>112</v>
      </c>
      <c r="C120" s="4">
        <v>322.104363953607</v>
      </c>
      <c r="E120" s="4">
        <v>14.9557823864066</v>
      </c>
      <c r="F120" s="7">
        <v>0.0464314801663498</v>
      </c>
    </row>
    <row r="121" spans="1:6" ht="15">
      <c r="A121" s="5">
        <v>2055</v>
      </c>
      <c r="B121" s="3" t="s">
        <v>113</v>
      </c>
      <c r="C121" s="4">
        <v>328.868923397808</v>
      </c>
      <c r="E121" s="4">
        <v>19.8143148459666</v>
      </c>
      <c r="F121" s="7">
        <v>0.0602498850947942</v>
      </c>
    </row>
    <row r="122" spans="1:6" ht="15">
      <c r="A122" s="5">
        <v>2070</v>
      </c>
      <c r="B122" s="3" t="s">
        <v>114</v>
      </c>
      <c r="C122" s="4">
        <v>319.668923742249</v>
      </c>
      <c r="E122" s="4">
        <v>44.3667464864923</v>
      </c>
      <c r="F122" s="7">
        <v>0.13878967641617</v>
      </c>
    </row>
    <row r="123" spans="1:6" ht="15">
      <c r="A123" s="5">
        <v>2180</v>
      </c>
      <c r="B123" s="3" t="s">
        <v>115</v>
      </c>
      <c r="C123" s="4">
        <v>305.314737353674</v>
      </c>
      <c r="E123" s="4">
        <v>7.5393219402515</v>
      </c>
      <c r="F123" s="7">
        <v>0.0246936063604359</v>
      </c>
    </row>
    <row r="124" spans="1:6" ht="15">
      <c r="A124" s="5">
        <v>2190</v>
      </c>
      <c r="B124" s="3" t="s">
        <v>116</v>
      </c>
      <c r="C124" s="4">
        <v>326.015979150217</v>
      </c>
      <c r="E124" s="4">
        <v>30.4254753538778</v>
      </c>
      <c r="F124" s="7">
        <v>0.0933251045951301</v>
      </c>
    </row>
    <row r="125" spans="1:6" ht="15">
      <c r="A125" s="5">
        <v>2395</v>
      </c>
      <c r="B125" s="3" t="s">
        <v>117</v>
      </c>
      <c r="C125" s="4">
        <v>339.077891140929</v>
      </c>
      <c r="E125" s="4">
        <v>25.3319070143575</v>
      </c>
      <c r="F125" s="7">
        <v>0.0747082239102075</v>
      </c>
    </row>
    <row r="126" spans="1:6" ht="15">
      <c r="A126" s="5">
        <v>2405</v>
      </c>
      <c r="B126" s="3" t="s">
        <v>118</v>
      </c>
      <c r="C126" s="4">
        <v>332.512143142553</v>
      </c>
      <c r="E126" s="4">
        <v>66.4111340218409</v>
      </c>
      <c r="F126" s="7">
        <v>0.199725439781515</v>
      </c>
    </row>
    <row r="127" spans="1:6" ht="15">
      <c r="A127" s="5">
        <v>2505</v>
      </c>
      <c r="B127" s="3" t="s">
        <v>119</v>
      </c>
      <c r="C127" s="4">
        <v>322.453062462354</v>
      </c>
      <c r="E127" s="4">
        <v>28.9692411849093</v>
      </c>
      <c r="F127" s="7">
        <v>0.0898401800364088</v>
      </c>
    </row>
    <row r="128" spans="1:6" ht="15">
      <c r="A128" s="5">
        <v>2515</v>
      </c>
      <c r="B128" s="3" t="s">
        <v>120</v>
      </c>
      <c r="C128" s="4">
        <v>321.473994558999</v>
      </c>
      <c r="E128" s="4">
        <v>28.662804441219</v>
      </c>
      <c r="F128" s="7">
        <v>0.0891605695214597</v>
      </c>
    </row>
    <row r="129" spans="1:6" ht="15">
      <c r="A129" s="5">
        <v>2520</v>
      </c>
      <c r="B129" s="3" t="s">
        <v>121</v>
      </c>
      <c r="C129" s="4">
        <v>314.658875307455</v>
      </c>
      <c r="E129" s="4">
        <v>23.6576105020235</v>
      </c>
      <c r="F129" s="7">
        <v>0.0751849458525761</v>
      </c>
    </row>
    <row r="130" spans="1:6" ht="15">
      <c r="A130" s="5">
        <v>2530</v>
      </c>
      <c r="B130" s="3" t="s">
        <v>122</v>
      </c>
      <c r="C130" s="4">
        <v>326.965303804032</v>
      </c>
      <c r="E130" s="4">
        <v>24.6531943555232</v>
      </c>
      <c r="F130" s="7">
        <v>0.0754000319565993</v>
      </c>
    </row>
    <row r="131" spans="1:6" ht="15">
      <c r="A131" s="5">
        <v>2535</v>
      </c>
      <c r="B131" s="3" t="s">
        <v>123</v>
      </c>
      <c r="C131" s="4">
        <v>305.155688197014</v>
      </c>
      <c r="E131" s="4">
        <v>14.8525939522453</v>
      </c>
      <c r="F131" s="7">
        <v>0.0486721844839287</v>
      </c>
    </row>
    <row r="132" spans="1:6" ht="15">
      <c r="A132" s="5">
        <v>2540</v>
      </c>
      <c r="B132" s="3" t="s">
        <v>124</v>
      </c>
      <c r="C132" s="4">
        <v>267.76422552345</v>
      </c>
      <c r="E132" s="4">
        <v>33.9350447839908</v>
      </c>
      <c r="F132" s="7">
        <v>0.12673479706877</v>
      </c>
    </row>
    <row r="133" spans="1:6" ht="15">
      <c r="A133" s="5">
        <v>2560</v>
      </c>
      <c r="B133" s="3" t="s">
        <v>125</v>
      </c>
      <c r="C133" s="4">
        <v>319.092370549356</v>
      </c>
      <c r="E133" s="4">
        <v>20.8548724953259</v>
      </c>
      <c r="F133" s="7">
        <v>0.0653568509313518</v>
      </c>
    </row>
    <row r="134" spans="1:6" ht="15">
      <c r="A134" s="5">
        <v>2570</v>
      </c>
      <c r="B134" s="3" t="s">
        <v>126</v>
      </c>
      <c r="C134" s="4">
        <v>317.384557112108</v>
      </c>
      <c r="E134" s="4">
        <v>16.9953722863761</v>
      </c>
      <c r="F134" s="7">
        <v>0.0535482017178704</v>
      </c>
    </row>
    <row r="135" spans="1:6" ht="15">
      <c r="A135" s="5">
        <v>2580</v>
      </c>
      <c r="B135" s="3" t="s">
        <v>127</v>
      </c>
      <c r="C135" s="4">
        <v>329.952445777555</v>
      </c>
      <c r="E135" s="4">
        <v>11.6516913243735</v>
      </c>
      <c r="F135" s="7">
        <v>0.0353132442977217</v>
      </c>
    </row>
    <row r="136" spans="1:6" ht="15">
      <c r="A136" s="5">
        <v>2590</v>
      </c>
      <c r="B136" s="3" t="s">
        <v>128</v>
      </c>
      <c r="C136" s="4">
        <v>326.147578772027</v>
      </c>
      <c r="E136" s="4">
        <v>9.53777285417319</v>
      </c>
      <c r="F136" s="7">
        <v>0.0292437334352862</v>
      </c>
    </row>
    <row r="137" spans="1:6" ht="15">
      <c r="A137" s="5">
        <v>2600</v>
      </c>
      <c r="B137" s="3" t="s">
        <v>129</v>
      </c>
      <c r="C137" s="4">
        <v>318.789183094473</v>
      </c>
      <c r="E137" s="4">
        <v>10.7026936397584</v>
      </c>
      <c r="F137" s="7">
        <v>0.0335729510514374</v>
      </c>
    </row>
    <row r="138" spans="1:6" ht="15">
      <c r="A138" s="5">
        <v>2610</v>
      </c>
      <c r="B138" s="3" t="s">
        <v>130</v>
      </c>
      <c r="C138" s="4">
        <v>347.015438115498</v>
      </c>
      <c r="E138" s="4">
        <v>7.9663935978825</v>
      </c>
      <c r="F138" s="7">
        <v>0.0229568852646579</v>
      </c>
    </row>
    <row r="139" spans="1:6" ht="15">
      <c r="A139" s="5">
        <v>2620</v>
      </c>
      <c r="B139" s="3" t="s">
        <v>131</v>
      </c>
      <c r="C139" s="4">
        <v>326.488156334052</v>
      </c>
      <c r="E139" s="4">
        <v>55.6350645925934</v>
      </c>
      <c r="F139" s="7">
        <v>0.170404541522386</v>
      </c>
    </row>
    <row r="140" spans="1:6" ht="15">
      <c r="A140" s="5">
        <v>2630</v>
      </c>
      <c r="B140" s="3" t="s">
        <v>132</v>
      </c>
      <c r="C140" s="4">
        <v>345.912034591168</v>
      </c>
      <c r="E140" s="4">
        <v>37.6219710289334</v>
      </c>
      <c r="F140" s="7">
        <v>0.108761671369423</v>
      </c>
    </row>
    <row r="141" spans="1:6" ht="15">
      <c r="A141" s="5">
        <v>2640</v>
      </c>
      <c r="B141" s="3" t="s">
        <v>133</v>
      </c>
      <c r="C141" s="4">
        <v>351.474102040434</v>
      </c>
      <c r="E141" s="4">
        <v>20.5629428187129</v>
      </c>
      <c r="F141" s="7">
        <v>0.0585048591043768</v>
      </c>
    </row>
    <row r="142" spans="1:6" ht="15">
      <c r="A142" s="5">
        <v>2650</v>
      </c>
      <c r="B142" s="3" t="s">
        <v>134</v>
      </c>
      <c r="C142" s="4">
        <v>310.13989114385</v>
      </c>
      <c r="E142" s="4">
        <v>24.9700128261249</v>
      </c>
      <c r="F142" s="7">
        <v>0.0805120964414837</v>
      </c>
    </row>
    <row r="143" spans="1:6" ht="15">
      <c r="A143" s="5">
        <v>2660</v>
      </c>
      <c r="B143" s="3" t="s">
        <v>135</v>
      </c>
      <c r="C143" s="4">
        <v>287.282539217333</v>
      </c>
      <c r="E143" s="4">
        <v>26.5080164086544</v>
      </c>
      <c r="F143" s="7">
        <v>0.0922715890804651</v>
      </c>
    </row>
    <row r="144" spans="1:6" ht="15">
      <c r="A144" s="5">
        <v>2670</v>
      </c>
      <c r="B144" s="3" t="s">
        <v>136</v>
      </c>
      <c r="C144" s="4">
        <v>338.367140222104</v>
      </c>
      <c r="E144" s="4">
        <v>45.674354562526</v>
      </c>
      <c r="F144" s="7">
        <v>0.134984604393161</v>
      </c>
    </row>
    <row r="145" spans="1:6" ht="15">
      <c r="A145" s="5">
        <v>2680</v>
      </c>
      <c r="B145" s="3" t="s">
        <v>137</v>
      </c>
      <c r="C145" s="4">
        <v>319.698745459123</v>
      </c>
      <c r="E145" s="4">
        <v>21.6420944384382</v>
      </c>
      <c r="F145" s="7">
        <v>0.0676952748355574</v>
      </c>
    </row>
    <row r="146" spans="1:6" ht="15">
      <c r="A146" s="5">
        <v>2690</v>
      </c>
      <c r="B146" s="3" t="s">
        <v>138</v>
      </c>
      <c r="C146" s="4">
        <v>320.061576347754</v>
      </c>
      <c r="E146" s="4">
        <v>23.4948997393877</v>
      </c>
      <c r="F146" s="7">
        <v>0.0734074361799055</v>
      </c>
    </row>
    <row r="147" spans="1:6" ht="15">
      <c r="A147" s="5">
        <v>2700</v>
      </c>
      <c r="B147" s="3" t="s">
        <v>139</v>
      </c>
      <c r="C147" s="4">
        <v>320.687832402103</v>
      </c>
      <c r="E147" s="4">
        <v>20.3277511705647</v>
      </c>
      <c r="F147" s="7">
        <v>0.0633879714683913</v>
      </c>
    </row>
    <row r="148" spans="1:6" ht="15">
      <c r="A148" s="5">
        <v>2710</v>
      </c>
      <c r="B148" s="3" t="s">
        <v>140</v>
      </c>
      <c r="C148" s="4">
        <v>365.318240719767</v>
      </c>
      <c r="E148" s="4">
        <v>12.2993376928495</v>
      </c>
      <c r="F148" s="7">
        <v>0.0336674611938807</v>
      </c>
    </row>
    <row r="149" spans="1:6" ht="15">
      <c r="A149" s="5">
        <v>2720</v>
      </c>
      <c r="B149" s="3" t="s">
        <v>141</v>
      </c>
      <c r="C149" s="4">
        <v>325.325109375974</v>
      </c>
      <c r="E149" s="4">
        <v>45.9288770189297</v>
      </c>
      <c r="F149" s="7">
        <v>0.141178395688634</v>
      </c>
    </row>
    <row r="150" spans="1:6" ht="15">
      <c r="A150" s="5">
        <v>2730</v>
      </c>
      <c r="B150" s="3" t="s">
        <v>142</v>
      </c>
      <c r="C150" s="4">
        <v>330.056821786613</v>
      </c>
      <c r="E150" s="4">
        <v>4.75017325704269</v>
      </c>
      <c r="F150" s="7">
        <v>0.0143919862989947</v>
      </c>
    </row>
    <row r="151" spans="1:6" ht="15">
      <c r="A151" s="5">
        <v>2740</v>
      </c>
      <c r="B151" s="3" t="s">
        <v>143</v>
      </c>
      <c r="C151" s="4">
        <v>321.130187869064</v>
      </c>
      <c r="E151" s="4">
        <v>22.1797583127228</v>
      </c>
      <c r="F151" s="7">
        <v>0.0690678084794891</v>
      </c>
    </row>
    <row r="152" spans="1:6" ht="15">
      <c r="A152" s="5">
        <v>2750</v>
      </c>
      <c r="B152" s="3" t="s">
        <v>144</v>
      </c>
      <c r="C152" s="4">
        <v>324.162062417897</v>
      </c>
      <c r="E152" s="4">
        <v>22.368296885154</v>
      </c>
      <c r="F152" s="7">
        <v>0.0690034383367097</v>
      </c>
    </row>
    <row r="153" spans="1:6" ht="15">
      <c r="A153" s="5">
        <v>2760</v>
      </c>
      <c r="B153" s="3" t="s">
        <v>145</v>
      </c>
      <c r="C153" s="4">
        <v>347.19436841674</v>
      </c>
      <c r="E153" s="4">
        <v>11.3133815834984</v>
      </c>
      <c r="F153" s="7">
        <v>0.0325851529075462</v>
      </c>
    </row>
    <row r="154" spans="1:6" ht="15">
      <c r="A154" s="5">
        <v>2770</v>
      </c>
      <c r="B154" s="3" t="s">
        <v>146</v>
      </c>
      <c r="C154" s="4">
        <v>317.899501874405</v>
      </c>
      <c r="E154" s="4">
        <v>30.6947543134652</v>
      </c>
      <c r="F154" s="7">
        <v>0.0965548990560922</v>
      </c>
    </row>
    <row r="155" spans="1:6" ht="15">
      <c r="A155" s="5">
        <v>2780</v>
      </c>
      <c r="B155" s="3" t="s">
        <v>147</v>
      </c>
      <c r="C155" s="4">
        <v>328.023974753051</v>
      </c>
      <c r="E155" s="4">
        <v>21.1750070869757</v>
      </c>
      <c r="F155" s="7">
        <v>0.064553229997646</v>
      </c>
    </row>
    <row r="156" spans="1:6" ht="15">
      <c r="A156" s="5">
        <v>2790</v>
      </c>
      <c r="B156" s="3" t="s">
        <v>148</v>
      </c>
      <c r="C156" s="4">
        <v>302.039318783704</v>
      </c>
      <c r="E156" s="4">
        <v>30.0892613670411</v>
      </c>
      <c r="F156" s="7">
        <v>0.0996203457490531</v>
      </c>
    </row>
    <row r="157" spans="1:6" ht="15">
      <c r="A157" s="5">
        <v>2800</v>
      </c>
      <c r="B157" s="3" t="s">
        <v>149</v>
      </c>
      <c r="C157" s="4">
        <v>311.31196108293</v>
      </c>
      <c r="E157" s="4">
        <v>16.9911392959344</v>
      </c>
      <c r="F157" s="7">
        <v>0.0545791406049065</v>
      </c>
    </row>
    <row r="158" spans="1:6" ht="15">
      <c r="A158" s="5">
        <v>2810</v>
      </c>
      <c r="B158" s="3" t="s">
        <v>150</v>
      </c>
      <c r="C158" s="4">
        <v>309.83272746005</v>
      </c>
      <c r="E158" s="4">
        <v>15.591153592717</v>
      </c>
      <c r="F158" s="7">
        <v>0.0503211966035038</v>
      </c>
    </row>
    <row r="159" spans="1:6" ht="15">
      <c r="A159" s="5">
        <v>2820</v>
      </c>
      <c r="B159" s="3" t="s">
        <v>151</v>
      </c>
      <c r="C159" s="4">
        <v>338.45163508658</v>
      </c>
      <c r="E159" s="4">
        <v>10.602720008311</v>
      </c>
      <c r="F159" s="7">
        <v>0.0313271348374451</v>
      </c>
    </row>
    <row r="160" spans="1:6" ht="15">
      <c r="A160" s="5">
        <v>2830</v>
      </c>
      <c r="B160" s="3" t="s">
        <v>152</v>
      </c>
      <c r="C160" s="4">
        <v>340.628620418365</v>
      </c>
      <c r="E160" s="4">
        <v>10.5399304111058</v>
      </c>
      <c r="F160" s="7">
        <v>0.0309425860873363</v>
      </c>
    </row>
    <row r="161" spans="1:6" ht="15">
      <c r="A161" s="5">
        <v>2840</v>
      </c>
      <c r="B161" s="3" t="s">
        <v>153</v>
      </c>
      <c r="C161" s="4">
        <v>330.046881214322</v>
      </c>
      <c r="E161" s="4">
        <v>9.99662784514795</v>
      </c>
      <c r="F161" s="7">
        <v>0.0302885087366011</v>
      </c>
    </row>
    <row r="162" spans="1:6" ht="15">
      <c r="A162" s="5">
        <v>2862</v>
      </c>
      <c r="B162" s="3" t="s">
        <v>154</v>
      </c>
      <c r="C162" s="4">
        <v>306.910199206421</v>
      </c>
      <c r="E162" s="4">
        <v>54.0767786919806</v>
      </c>
      <c r="F162" s="7">
        <v>0.176197398560905</v>
      </c>
    </row>
    <row r="163" spans="1:6" ht="15">
      <c r="A163" s="5">
        <v>2865</v>
      </c>
      <c r="B163" s="3" t="s">
        <v>155</v>
      </c>
      <c r="C163" s="4">
        <v>317.829917868367</v>
      </c>
      <c r="E163" s="4">
        <v>30.1664480212037</v>
      </c>
      <c r="F163" s="7">
        <v>0.094913808692162</v>
      </c>
    </row>
    <row r="164" spans="1:6" ht="15">
      <c r="A164" s="5">
        <v>3000</v>
      </c>
      <c r="B164" s="3" t="s">
        <v>156</v>
      </c>
      <c r="C164" s="4">
        <v>343.600851533451</v>
      </c>
      <c r="E164" s="4">
        <v>25.9451686307005</v>
      </c>
      <c r="F164" s="7">
        <v>0.0755096167978345</v>
      </c>
    </row>
    <row r="165" spans="1:6" ht="15">
      <c r="A165" s="5">
        <v>3010</v>
      </c>
      <c r="B165" s="3" t="s">
        <v>157</v>
      </c>
      <c r="C165" s="4">
        <v>327.58161928609</v>
      </c>
      <c r="E165" s="4">
        <v>33.9730988961991</v>
      </c>
      <c r="F165" s="7">
        <v>0.103708806892883</v>
      </c>
    </row>
    <row r="166" spans="1:6" ht="15">
      <c r="A166" s="5">
        <v>3020</v>
      </c>
      <c r="B166" s="3" t="s">
        <v>158</v>
      </c>
      <c r="C166" s="4">
        <v>326.691938066022</v>
      </c>
      <c r="E166" s="4">
        <v>40.8023225941896</v>
      </c>
      <c r="F166" s="7">
        <v>0.124895407079019</v>
      </c>
    </row>
    <row r="167" spans="1:6" ht="15">
      <c r="A167" s="5">
        <v>3030</v>
      </c>
      <c r="B167" s="3" t="s">
        <v>159</v>
      </c>
      <c r="C167" s="4">
        <v>329.153841692804</v>
      </c>
      <c r="E167" s="4">
        <v>33.6828504260672</v>
      </c>
      <c r="F167" s="7">
        <v>0.102331633903586</v>
      </c>
    </row>
    <row r="168" spans="1:6" ht="15">
      <c r="A168" s="5">
        <v>3040</v>
      </c>
      <c r="B168" s="3" t="s">
        <v>160</v>
      </c>
      <c r="C168" s="4">
        <v>322.425223537008</v>
      </c>
      <c r="E168" s="4">
        <v>32.7355273514594</v>
      </c>
      <c r="F168" s="7">
        <v>0.101529052201159</v>
      </c>
    </row>
    <row r="169" spans="1:6" ht="15">
      <c r="A169" s="5">
        <v>3050</v>
      </c>
      <c r="B169" s="3" t="s">
        <v>161</v>
      </c>
      <c r="C169" s="4">
        <v>320.237423813286</v>
      </c>
      <c r="E169" s="4">
        <v>59.5416724502435</v>
      </c>
      <c r="F169" s="7">
        <v>0.185929775918254</v>
      </c>
    </row>
    <row r="170" spans="1:6" ht="15">
      <c r="A170" s="5">
        <v>3060</v>
      </c>
      <c r="B170" s="3" t="s">
        <v>162</v>
      </c>
      <c r="C170" s="4">
        <v>326.340659734379</v>
      </c>
      <c r="E170" s="4">
        <v>39.4020872152723</v>
      </c>
      <c r="F170" s="7">
        <v>0.120739129617937</v>
      </c>
    </row>
    <row r="171" spans="1:6" ht="15">
      <c r="A171" s="5">
        <v>3070</v>
      </c>
      <c r="B171" s="3" t="s">
        <v>163</v>
      </c>
      <c r="C171" s="4">
        <v>325.899775118432</v>
      </c>
      <c r="E171" s="4">
        <v>21.4755014520687</v>
      </c>
      <c r="F171" s="7">
        <v>0.0658960302880372</v>
      </c>
    </row>
    <row r="172" spans="1:6" ht="15">
      <c r="A172" s="5">
        <v>3080</v>
      </c>
      <c r="B172" s="3" t="s">
        <v>164</v>
      </c>
      <c r="C172" s="4">
        <v>343.973622994373</v>
      </c>
      <c r="E172" s="4">
        <v>13.8046082442202</v>
      </c>
      <c r="F172" s="7">
        <v>0.0401327524013259</v>
      </c>
    </row>
    <row r="173" spans="1:6" ht="15">
      <c r="A173" s="5">
        <v>3085</v>
      </c>
      <c r="B173" s="3" t="s">
        <v>165</v>
      </c>
      <c r="C173" s="4">
        <v>346.682981197757</v>
      </c>
      <c r="E173" s="4">
        <v>47.5943940394267</v>
      </c>
      <c r="F173" s="7">
        <v>0.137285060475113</v>
      </c>
    </row>
    <row r="174" spans="1:6" ht="15">
      <c r="A174" s="5">
        <v>3090</v>
      </c>
      <c r="B174" s="3" t="s">
        <v>166</v>
      </c>
      <c r="C174" s="4">
        <v>332.541964859427</v>
      </c>
      <c r="E174" s="4">
        <v>12.2105335888304</v>
      </c>
      <c r="F174" s="7">
        <v>0.0367187750093198</v>
      </c>
    </row>
    <row r="175" spans="1:6" ht="15">
      <c r="A175" s="5">
        <v>3100</v>
      </c>
      <c r="B175" s="3" t="s">
        <v>167</v>
      </c>
      <c r="C175" s="4">
        <v>336.861143519978</v>
      </c>
      <c r="E175" s="4">
        <v>12.8388149672829</v>
      </c>
      <c r="F175" s="7">
        <v>0.0381130777896367</v>
      </c>
    </row>
    <row r="176" spans="1:6" ht="15">
      <c r="A176" s="5">
        <v>3110</v>
      </c>
      <c r="B176" s="3" t="s">
        <v>168</v>
      </c>
      <c r="C176" s="4">
        <v>322.497016559112</v>
      </c>
      <c r="E176" s="4">
        <v>21.2223316848179</v>
      </c>
      <c r="F176" s="7">
        <v>0.0658062884154711</v>
      </c>
    </row>
    <row r="177" spans="1:6" ht="15">
      <c r="A177" s="5">
        <v>3120</v>
      </c>
      <c r="B177" s="3" t="s">
        <v>169</v>
      </c>
      <c r="C177" s="4">
        <v>309.807876029322</v>
      </c>
      <c r="E177" s="4">
        <v>17.7415915533074</v>
      </c>
      <c r="F177" s="7">
        <v>0.0572664316372261</v>
      </c>
    </row>
    <row r="178" spans="1:6" ht="15">
      <c r="A178" s="5">
        <v>3130</v>
      </c>
      <c r="B178" s="3" t="s">
        <v>170</v>
      </c>
      <c r="C178" s="4">
        <v>349.665152885134</v>
      </c>
      <c r="E178" s="4">
        <v>23.4707407392222</v>
      </c>
      <c r="F178" s="7">
        <v>0.0671234766906624</v>
      </c>
    </row>
    <row r="179" spans="1:6" ht="15">
      <c r="A179" s="5">
        <v>3140</v>
      </c>
      <c r="B179" s="3" t="s">
        <v>171</v>
      </c>
      <c r="C179" s="4">
        <v>339.763790629026</v>
      </c>
      <c r="E179" s="4">
        <v>12.7696631800261</v>
      </c>
      <c r="F179" s="7">
        <v>0.0375839437050807</v>
      </c>
    </row>
    <row r="180" spans="1:6" ht="15">
      <c r="A180" s="5">
        <v>3145</v>
      </c>
      <c r="B180" s="3" t="s">
        <v>172</v>
      </c>
      <c r="C180" s="4">
        <v>325.697880836897</v>
      </c>
      <c r="E180" s="4">
        <v>15.2501475485071</v>
      </c>
      <c r="F180" s="7">
        <v>0.046822986718001</v>
      </c>
    </row>
    <row r="181" spans="1:6" ht="15">
      <c r="A181" s="5">
        <v>3146</v>
      </c>
      <c r="B181" s="3" t="s">
        <v>173</v>
      </c>
      <c r="C181" s="4">
        <v>329.36243371993</v>
      </c>
      <c r="E181" s="4">
        <v>23.4480428038818</v>
      </c>
      <c r="F181" s="7">
        <v>0.0711922198869242</v>
      </c>
    </row>
    <row r="182" spans="1:6" ht="15">
      <c r="A182" s="5">
        <v>3147</v>
      </c>
      <c r="B182" s="3" t="s">
        <v>174</v>
      </c>
      <c r="C182" s="4">
        <v>324.377461445197</v>
      </c>
      <c r="E182" s="4">
        <v>20.2647041205535</v>
      </c>
      <c r="F182" s="7">
        <v>0.0624726022278746</v>
      </c>
    </row>
    <row r="183" spans="1:6" ht="15">
      <c r="A183" s="5">
        <v>3148</v>
      </c>
      <c r="B183" s="3" t="s">
        <v>175</v>
      </c>
      <c r="C183" s="4">
        <v>317.096141338214</v>
      </c>
      <c r="E183" s="4">
        <v>17.1757850882168</v>
      </c>
      <c r="F183" s="7">
        <v>0.0541658596529471</v>
      </c>
    </row>
    <row r="184" spans="1:6" ht="15">
      <c r="A184" s="5">
        <v>3200</v>
      </c>
      <c r="B184" s="3" t="s">
        <v>176</v>
      </c>
      <c r="C184" s="4">
        <v>322.695828004937</v>
      </c>
      <c r="E184" s="4">
        <v>67.4530021098481</v>
      </c>
      <c r="F184" s="7">
        <v>0.209029668982321</v>
      </c>
    </row>
    <row r="185" spans="1:6" ht="15">
      <c r="A185" s="5">
        <v>3210</v>
      </c>
      <c r="B185" s="3" t="s">
        <v>177</v>
      </c>
      <c r="C185" s="4">
        <v>293.227001447505</v>
      </c>
      <c r="E185" s="4">
        <v>74.9376565234152</v>
      </c>
      <c r="F185" s="7">
        <v>0.255561923538719</v>
      </c>
    </row>
    <row r="186" spans="1:6" ht="15">
      <c r="A186" s="5">
        <v>3220</v>
      </c>
      <c r="B186" s="3" t="s">
        <v>178</v>
      </c>
      <c r="C186" s="4">
        <v>302.260791364668</v>
      </c>
      <c r="E186" s="4">
        <v>66.0951101968523</v>
      </c>
      <c r="F186" s="7">
        <v>0.218669149572597</v>
      </c>
    </row>
    <row r="187" spans="1:6" ht="15">
      <c r="A187" s="5">
        <v>3230</v>
      </c>
      <c r="B187" s="3" t="s">
        <v>179</v>
      </c>
      <c r="C187" s="4">
        <v>320.643099826792</v>
      </c>
      <c r="E187" s="4">
        <v>27.3508160153399</v>
      </c>
      <c r="F187" s="7">
        <v>0.0852998740035711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87"/>
  <sheetViews>
    <sheetView tabSelected="1" zoomScalePageLayoutView="0" workbookViewId="0" topLeftCell="A10">
      <selection activeCell="H10" sqref="H10:H187 N10:N187"/>
    </sheetView>
  </sheetViews>
  <sheetFormatPr defaultColWidth="9.140625" defaultRowHeight="15"/>
  <cols>
    <col min="1" max="1" width="10.57421875" style="0" bestFit="1" customWidth="1"/>
    <col min="2" max="2" width="42.8515625" style="0" bestFit="1" customWidth="1"/>
    <col min="3" max="3" width="8.00390625" style="0" bestFit="1" customWidth="1"/>
    <col min="4" max="4" width="1.7109375" style="0" customWidth="1"/>
    <col min="5" max="5" width="6.57421875" style="0" bestFit="1" customWidth="1"/>
    <col min="6" max="6" width="1.7109375" style="0" customWidth="1"/>
    <col min="7" max="7" width="19.00390625" style="0" bestFit="1" customWidth="1"/>
    <col min="8" max="8" width="10.28125" style="0" bestFit="1" customWidth="1"/>
    <col min="9" max="9" width="1.7109375" style="0" customWidth="1"/>
    <col min="10" max="10" width="8.7109375" style="0" bestFit="1" customWidth="1"/>
    <col min="11" max="11" width="1.7109375" style="0" customWidth="1"/>
    <col min="12" max="12" width="6.57421875" style="0" bestFit="1" customWidth="1"/>
    <col min="13" max="13" width="1.7109375" style="0" customWidth="1"/>
    <col min="14" max="14" width="7.421875" style="0" bestFit="1" customWidth="1"/>
    <col min="15" max="15" width="7.00390625" style="22" bestFit="1" customWidth="1"/>
  </cols>
  <sheetData>
    <row r="2" spans="1:15" ht="15">
      <c r="A2" s="80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">
      <c r="A3" s="81" t="s">
        <v>189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2:15" ht="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4"/>
    </row>
    <row r="5" spans="3:15" s="33" customFormat="1" ht="15">
      <c r="C5" s="31" t="s">
        <v>259</v>
      </c>
      <c r="D5" s="31"/>
      <c r="E5" s="31" t="s">
        <v>248</v>
      </c>
      <c r="F5" s="31"/>
      <c r="G5" s="79" t="s">
        <v>246</v>
      </c>
      <c r="H5" s="79"/>
      <c r="I5" s="31"/>
      <c r="J5" s="31" t="s">
        <v>245</v>
      </c>
      <c r="K5" s="31"/>
      <c r="L5" s="31" t="s">
        <v>206</v>
      </c>
      <c r="M5" s="31"/>
      <c r="N5" s="31" t="s">
        <v>190</v>
      </c>
      <c r="O5" s="35" t="s">
        <v>191</v>
      </c>
    </row>
    <row r="6" spans="1:15" ht="15">
      <c r="A6" s="5" t="s">
        <v>1</v>
      </c>
      <c r="B6" s="8" t="s">
        <v>0</v>
      </c>
      <c r="C6" s="31" t="s">
        <v>260</v>
      </c>
      <c r="D6" s="31"/>
      <c r="E6" s="31"/>
      <c r="F6" s="31"/>
      <c r="G6" s="31" t="s">
        <v>261</v>
      </c>
      <c r="H6" s="31" t="s">
        <v>262</v>
      </c>
      <c r="I6" s="31"/>
      <c r="J6" s="31"/>
      <c r="K6" s="31"/>
      <c r="L6" s="31"/>
      <c r="M6" s="31"/>
      <c r="N6" s="31" t="s">
        <v>194</v>
      </c>
      <c r="O6" s="35" t="s">
        <v>195</v>
      </c>
    </row>
    <row r="7" spans="1:15" ht="15">
      <c r="A7" s="5"/>
      <c r="B7" s="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5"/>
    </row>
    <row r="8" spans="1:12" ht="15">
      <c r="A8" s="5"/>
      <c r="B8" s="3" t="s">
        <v>196</v>
      </c>
      <c r="C8" s="23">
        <v>2547.1448960579023</v>
      </c>
      <c r="D8" s="2"/>
      <c r="E8" s="23">
        <v>3049.6727785804937</v>
      </c>
      <c r="F8" s="2"/>
      <c r="G8" s="23">
        <v>398.4315106264789</v>
      </c>
      <c r="H8" s="23">
        <v>398.4315106264789</v>
      </c>
      <c r="I8" s="2"/>
      <c r="J8" s="23">
        <v>1438.6560050353805</v>
      </c>
      <c r="L8" s="1">
        <f>SUM(C8:J8)</f>
        <v>7832.336700926733</v>
      </c>
    </row>
    <row r="9" spans="1:2" ht="15">
      <c r="A9" s="5"/>
      <c r="B9" s="3"/>
    </row>
    <row r="10" spans="1:15" ht="15">
      <c r="A10" s="5">
        <v>10</v>
      </c>
      <c r="B10" s="3" t="s">
        <v>2</v>
      </c>
      <c r="C10" s="2">
        <v>2680.127689353914</v>
      </c>
      <c r="D10" s="2"/>
      <c r="E10" s="2">
        <v>3070.4332945400038</v>
      </c>
      <c r="F10" s="2"/>
      <c r="G10" s="2">
        <v>394.12856668467674</v>
      </c>
      <c r="H10" s="2">
        <f>VLOOKUP(B10,'[1]Prices &amp; Weights'!$E$370:$AN$547,36,FALSE)</f>
        <v>368.49197365277337</v>
      </c>
      <c r="I10" s="2"/>
      <c r="J10" s="2">
        <v>1537.8631645837324</v>
      </c>
      <c r="K10" s="2"/>
      <c r="L10" s="1">
        <f>SUM(C10:J10)</f>
        <v>8051.044688815101</v>
      </c>
      <c r="M10" s="2"/>
      <c r="N10" s="2">
        <f>VLOOKUP(B10,'[1]Transportation CI'!$C$3:$M$180,11,FALSE)</f>
        <v>115.12302482144335</v>
      </c>
      <c r="O10" s="22">
        <v>0.014299180398310083</v>
      </c>
    </row>
    <row r="11" spans="1:15" ht="15">
      <c r="A11" s="5">
        <v>20</v>
      </c>
      <c r="B11" s="3" t="s">
        <v>3</v>
      </c>
      <c r="C11" s="2">
        <v>2555.8454116301864</v>
      </c>
      <c r="D11" s="2"/>
      <c r="E11" s="2">
        <v>3064.900816157098</v>
      </c>
      <c r="F11" s="2"/>
      <c r="G11" s="2">
        <v>401.15350556432173</v>
      </c>
      <c r="H11" s="2">
        <f>VLOOKUP(B11,'[1]Prices &amp; Weights'!$E$370:$AN$547,36,FALSE)</f>
        <v>379.5062484390994</v>
      </c>
      <c r="I11" s="2"/>
      <c r="J11" s="2">
        <v>1426.5964921093257</v>
      </c>
      <c r="K11" s="2"/>
      <c r="L11" s="1">
        <f aca="true" t="shared" si="0" ref="L11:L74">SUM(C11:J11)</f>
        <v>7828.00247390003</v>
      </c>
      <c r="M11" s="2"/>
      <c r="N11" s="2">
        <f>VLOOKUP(B11,'[1]Transportation CI'!$C$3:$M$180,11,FALSE)</f>
        <v>84.52891991509462</v>
      </c>
      <c r="O11" s="22">
        <v>0.010798763887348501</v>
      </c>
    </row>
    <row r="12" spans="1:15" ht="15">
      <c r="A12" s="5">
        <v>30</v>
      </c>
      <c r="B12" s="3" t="s">
        <v>4</v>
      </c>
      <c r="C12" s="2">
        <v>2539.9512440538024</v>
      </c>
      <c r="D12" s="2"/>
      <c r="E12" s="2">
        <v>3002.5682263763433</v>
      </c>
      <c r="F12" s="2"/>
      <c r="G12" s="2">
        <v>371.326641457825</v>
      </c>
      <c r="H12" s="2">
        <f>VLOOKUP(B12,'[1]Prices &amp; Weights'!$E$370:$AN$547,36,FALSE)</f>
        <v>359.7824692737892</v>
      </c>
      <c r="I12" s="2"/>
      <c r="J12" s="2">
        <v>1526.5072511313565</v>
      </c>
      <c r="K12" s="2"/>
      <c r="L12" s="1">
        <f t="shared" si="0"/>
        <v>7800.135832293116</v>
      </c>
      <c r="M12" s="2"/>
      <c r="N12" s="2">
        <f>VLOOKUP(B12,'[1]Transportation CI'!$C$3:$M$180,11,FALSE)</f>
        <v>88.7703482847055</v>
      </c>
      <c r="O12" s="22">
        <v>0.011381237089750992</v>
      </c>
    </row>
    <row r="13" spans="1:15" ht="15">
      <c r="A13" s="5">
        <v>40</v>
      </c>
      <c r="B13" s="3" t="s">
        <v>5</v>
      </c>
      <c r="C13" s="2">
        <v>2602.6835837481285</v>
      </c>
      <c r="D13" s="2"/>
      <c r="E13" s="2">
        <v>3092.9320399638236</v>
      </c>
      <c r="F13" s="2"/>
      <c r="G13" s="2">
        <v>371.09988386434725</v>
      </c>
      <c r="H13" s="2">
        <f>VLOOKUP(B13,'[1]Prices &amp; Weights'!$E$370:$AN$547,36,FALSE)</f>
        <v>347.63070214182</v>
      </c>
      <c r="I13" s="2"/>
      <c r="J13" s="2">
        <v>1447.5592119992111</v>
      </c>
      <c r="K13" s="2"/>
      <c r="L13" s="1">
        <f t="shared" si="0"/>
        <v>7861.905421717331</v>
      </c>
      <c r="M13" s="2"/>
      <c r="N13" s="2">
        <f>VLOOKUP(B13,'[1]Transportation CI'!$C$3:$M$180,11,FALSE)</f>
        <v>80.91355655638581</v>
      </c>
      <c r="O13" s="22">
        <v>0.010292743753094562</v>
      </c>
    </row>
    <row r="14" spans="1:15" ht="15">
      <c r="A14" s="5">
        <v>50</v>
      </c>
      <c r="B14" s="3" t="s">
        <v>6</v>
      </c>
      <c r="C14" s="2">
        <v>2600.0464380339267</v>
      </c>
      <c r="D14" s="2"/>
      <c r="E14" s="2">
        <v>3111.281426600454</v>
      </c>
      <c r="F14" s="2"/>
      <c r="G14" s="2">
        <v>390.67434950884297</v>
      </c>
      <c r="H14" s="2">
        <f>VLOOKUP(B14,'[1]Prices &amp; Weights'!$E$370:$AN$547,36,FALSE)</f>
        <v>370.7742035182334</v>
      </c>
      <c r="I14" s="2"/>
      <c r="J14" s="2">
        <v>1443.3891994601938</v>
      </c>
      <c r="K14" s="2"/>
      <c r="L14" s="1">
        <f t="shared" si="0"/>
        <v>7916.165617121651</v>
      </c>
      <c r="M14" s="2"/>
      <c r="N14" s="2">
        <f>VLOOKUP(B14,'[1]Transportation CI'!$C$3:$M$180,11,FALSE)</f>
        <v>179.2919144307898</v>
      </c>
      <c r="O14" s="22">
        <v>0.02264909221002613</v>
      </c>
    </row>
    <row r="15" spans="1:15" ht="15">
      <c r="A15" s="5">
        <v>60</v>
      </c>
      <c r="B15" s="3" t="s">
        <v>7</v>
      </c>
      <c r="C15" s="2">
        <v>2527.5545949461275</v>
      </c>
      <c r="D15" s="2"/>
      <c r="E15" s="2">
        <v>3005.5188815139027</v>
      </c>
      <c r="F15" s="2"/>
      <c r="G15" s="2">
        <v>405.5704479615874</v>
      </c>
      <c r="H15" s="2">
        <f>VLOOKUP(B15,'[1]Prices &amp; Weights'!$E$370:$AN$547,36,FALSE)</f>
        <v>409.34992588966804</v>
      </c>
      <c r="I15" s="2"/>
      <c r="J15" s="2">
        <v>1463.6416388097934</v>
      </c>
      <c r="K15" s="2"/>
      <c r="L15" s="1">
        <f t="shared" si="0"/>
        <v>7811.6354891210785</v>
      </c>
      <c r="M15" s="2"/>
      <c r="N15" s="2">
        <f>VLOOKUP(B15,'[1]Transportation CI'!$C$3:$M$180,11,FALSE)</f>
        <v>178.24790740400684</v>
      </c>
      <c r="O15" s="22">
        <v>0.022818015040205683</v>
      </c>
    </row>
    <row r="16" spans="1:15" ht="15">
      <c r="A16" s="5">
        <v>70</v>
      </c>
      <c r="B16" s="3" t="s">
        <v>8</v>
      </c>
      <c r="C16" s="2">
        <v>2544.7650931621856</v>
      </c>
      <c r="D16" s="2"/>
      <c r="E16" s="2">
        <v>3061.3969131812573</v>
      </c>
      <c r="F16" s="2"/>
      <c r="G16" s="2">
        <v>405.66649315782234</v>
      </c>
      <c r="H16" s="2">
        <f>VLOOKUP(B16,'[1]Prices &amp; Weights'!$E$370:$AN$547,36,FALSE)</f>
        <v>359.4846121132176</v>
      </c>
      <c r="I16" s="2"/>
      <c r="J16" s="2">
        <v>1457.5970129626287</v>
      </c>
      <c r="K16" s="2"/>
      <c r="L16" s="1">
        <f t="shared" si="0"/>
        <v>7828.910124577112</v>
      </c>
      <c r="M16" s="2"/>
      <c r="N16" s="2">
        <f>VLOOKUP(B16,'[1]Transportation CI'!$C$3:$M$180,11,FALSE)</f>
        <v>90.25123839373352</v>
      </c>
      <c r="O16" s="22">
        <v>0.011528155194778853</v>
      </c>
    </row>
    <row r="17" spans="1:15" ht="15">
      <c r="A17" s="5">
        <v>100</v>
      </c>
      <c r="B17" s="3" t="s">
        <v>9</v>
      </c>
      <c r="C17" s="2">
        <v>2647.7682354678586</v>
      </c>
      <c r="D17" s="2"/>
      <c r="E17" s="2">
        <v>3171.5854409741423</v>
      </c>
      <c r="F17" s="2"/>
      <c r="G17" s="2">
        <v>395.27258431793666</v>
      </c>
      <c r="H17" s="2">
        <f>VLOOKUP(B17,'[1]Prices &amp; Weights'!$E$370:$AN$547,36,FALSE)</f>
        <v>359.83157545431595</v>
      </c>
      <c r="I17" s="2"/>
      <c r="J17" s="2">
        <v>1328.1073563249515</v>
      </c>
      <c r="K17" s="2"/>
      <c r="L17" s="1">
        <f t="shared" si="0"/>
        <v>7902.565192539205</v>
      </c>
      <c r="M17" s="2"/>
      <c r="N17" s="2">
        <f>VLOOKUP(B17,'[1]Transportation CI'!$C$3:$M$180,11,FALSE)</f>
        <v>314.73483560624067</v>
      </c>
      <c r="O17" s="22">
        <v>0.03982657157674585</v>
      </c>
    </row>
    <row r="18" spans="1:15" ht="15">
      <c r="A18" s="5">
        <v>110</v>
      </c>
      <c r="B18" s="3" t="s">
        <v>10</v>
      </c>
      <c r="C18" s="2">
        <v>2600.8585366610846</v>
      </c>
      <c r="D18" s="2"/>
      <c r="E18" s="2">
        <v>3177.2101273300887</v>
      </c>
      <c r="F18" s="2"/>
      <c r="G18" s="2">
        <v>394.69648176139265</v>
      </c>
      <c r="H18" s="2">
        <f>VLOOKUP(B18,'[1]Prices &amp; Weights'!$E$370:$AN$547,36,FALSE)</f>
        <v>371.2143416250536</v>
      </c>
      <c r="I18" s="2"/>
      <c r="J18" s="2">
        <v>1312.1977892566945</v>
      </c>
      <c r="K18" s="2"/>
      <c r="L18" s="1">
        <f t="shared" si="0"/>
        <v>7856.177276634314</v>
      </c>
      <c r="M18" s="2"/>
      <c r="N18" s="2">
        <f>VLOOKUP(B18,'[1]Transportation CI'!$C$3:$M$180,11,FALSE)</f>
        <v>245.0319136867809</v>
      </c>
      <c r="O18" s="22">
        <v>0.03118942135017612</v>
      </c>
    </row>
    <row r="19" spans="1:15" ht="15">
      <c r="A19" s="5">
        <v>120</v>
      </c>
      <c r="B19" s="3" t="s">
        <v>11</v>
      </c>
      <c r="C19" s="2">
        <v>2553.8179970139486</v>
      </c>
      <c r="D19" s="2"/>
      <c r="E19" s="2">
        <v>2968.359068375381</v>
      </c>
      <c r="F19" s="2"/>
      <c r="G19" s="2">
        <v>401.5496209594445</v>
      </c>
      <c r="H19" s="2">
        <f>VLOOKUP(B19,'[1]Prices &amp; Weights'!$E$370:$AN$547,36,FALSE)</f>
        <v>359.8275503575514</v>
      </c>
      <c r="I19" s="2"/>
      <c r="J19" s="2">
        <v>1546.2976686031373</v>
      </c>
      <c r="K19" s="2"/>
      <c r="L19" s="1">
        <f t="shared" si="0"/>
        <v>7829.851905309462</v>
      </c>
      <c r="M19" s="2"/>
      <c r="N19" s="2">
        <f>VLOOKUP(B19,'[1]Transportation CI'!$C$3:$M$180,11,FALSE)</f>
        <v>114.60230048336564</v>
      </c>
      <c r="O19" s="22">
        <v>0.01463652575486283</v>
      </c>
    </row>
    <row r="20" spans="1:15" ht="15">
      <c r="A20" s="5">
        <v>123</v>
      </c>
      <c r="B20" s="3" t="s">
        <v>12</v>
      </c>
      <c r="C20" s="2">
        <v>2433.8877284855585</v>
      </c>
      <c r="D20" s="2"/>
      <c r="E20" s="2">
        <v>3031.152698021369</v>
      </c>
      <c r="F20" s="2"/>
      <c r="G20" s="2">
        <v>406.9974863506165</v>
      </c>
      <c r="H20" s="2">
        <f>VLOOKUP(B20,'[1]Prices &amp; Weights'!$E$370:$AN$547,36,FALSE)</f>
        <v>369.0514621030363</v>
      </c>
      <c r="I20" s="2"/>
      <c r="J20" s="2">
        <v>1497.1965350371981</v>
      </c>
      <c r="K20" s="2"/>
      <c r="L20" s="1">
        <f t="shared" si="0"/>
        <v>7738.285909997779</v>
      </c>
      <c r="M20" s="2"/>
      <c r="N20" s="2">
        <f>VLOOKUP(B20,'[1]Transportation CI'!$C$3:$M$180,11,FALSE)</f>
        <v>101.69004903608864</v>
      </c>
      <c r="O20" s="22">
        <v>0.013141105771102224</v>
      </c>
    </row>
    <row r="21" spans="1:15" ht="15">
      <c r="A21" s="5">
        <v>130</v>
      </c>
      <c r="B21" s="3" t="s">
        <v>13</v>
      </c>
      <c r="C21" s="2">
        <v>2528.0597563645665</v>
      </c>
      <c r="D21" s="2"/>
      <c r="E21" s="2">
        <v>3031.521529913553</v>
      </c>
      <c r="F21" s="2"/>
      <c r="G21" s="2">
        <v>389.5371516528305</v>
      </c>
      <c r="H21" s="2">
        <f>VLOOKUP(B21,'[1]Prices &amp; Weights'!$E$370:$AN$547,36,FALSE)</f>
        <v>367.48006432618286</v>
      </c>
      <c r="I21" s="2"/>
      <c r="J21" s="2">
        <v>1469.0128014395236</v>
      </c>
      <c r="K21" s="2"/>
      <c r="L21" s="1">
        <f t="shared" si="0"/>
        <v>7785.611303696656</v>
      </c>
      <c r="M21" s="2"/>
      <c r="N21" s="2">
        <f>VLOOKUP(B21,'[1]Transportation CI'!$C$3:$M$180,11,FALSE)</f>
        <v>111.83249199684909</v>
      </c>
      <c r="O21" s="22">
        <v>0.014364678268251902</v>
      </c>
    </row>
    <row r="22" spans="1:15" ht="15">
      <c r="A22" s="5">
        <v>140</v>
      </c>
      <c r="B22" s="3" t="s">
        <v>14</v>
      </c>
      <c r="C22" s="2">
        <v>2509.0920276024426</v>
      </c>
      <c r="D22" s="2"/>
      <c r="E22" s="2">
        <v>3061.673537100402</v>
      </c>
      <c r="F22" s="2"/>
      <c r="G22" s="2">
        <v>396.1597236748759</v>
      </c>
      <c r="H22" s="2">
        <f>VLOOKUP(B22,'[1]Prices &amp; Weights'!$E$370:$AN$547,36,FALSE)</f>
        <v>408.5787173495935</v>
      </c>
      <c r="I22" s="2"/>
      <c r="J22" s="2">
        <v>1443.834367158977</v>
      </c>
      <c r="K22" s="2"/>
      <c r="L22" s="1">
        <f t="shared" si="0"/>
        <v>7819.338372886291</v>
      </c>
      <c r="M22" s="2"/>
      <c r="N22" s="2">
        <f>VLOOKUP(B22,'[1]Transportation CI'!$C$3:$M$180,11,FALSE)</f>
        <v>89.88438745129915</v>
      </c>
      <c r="O22" s="22">
        <v>0.011495123058940264</v>
      </c>
    </row>
    <row r="23" spans="1:15" ht="15">
      <c r="A23" s="5">
        <v>170</v>
      </c>
      <c r="B23" s="3" t="s">
        <v>15</v>
      </c>
      <c r="C23" s="2">
        <v>2428.7634076889376</v>
      </c>
      <c r="D23" s="2"/>
      <c r="E23" s="2">
        <v>3071.5397902165764</v>
      </c>
      <c r="F23" s="2"/>
      <c r="G23" s="2">
        <v>399.8793754216321</v>
      </c>
      <c r="H23" s="2">
        <f>VLOOKUP(B23,'[1]Prices &amp; Weights'!$E$370:$AN$547,36,FALSE)</f>
        <v>421.59187506618105</v>
      </c>
      <c r="I23" s="2"/>
      <c r="J23" s="2">
        <v>1489.8155505335997</v>
      </c>
      <c r="K23" s="2"/>
      <c r="L23" s="1">
        <f t="shared" si="0"/>
        <v>7811.589998926927</v>
      </c>
      <c r="M23" s="2"/>
      <c r="N23" s="2">
        <f>VLOOKUP(B23,'[1]Transportation CI'!$C$3:$M$180,11,FALSE)</f>
        <v>281.16590551763545</v>
      </c>
      <c r="O23" s="22">
        <v>0.03599273361549716</v>
      </c>
    </row>
    <row r="24" spans="1:15" ht="15">
      <c r="A24" s="5">
        <v>180</v>
      </c>
      <c r="B24" s="3" t="s">
        <v>16</v>
      </c>
      <c r="C24" s="2">
        <v>2514.002824848021</v>
      </c>
      <c r="D24" s="2"/>
      <c r="E24" s="2">
        <v>3026.8189232880827</v>
      </c>
      <c r="F24" s="2"/>
      <c r="G24" s="2">
        <v>386.32162668065746</v>
      </c>
      <c r="H24" s="2">
        <f>VLOOKUP(B24,'[1]Prices &amp; Weights'!$E$370:$AN$547,36,FALSE)</f>
        <v>370.50049693824946</v>
      </c>
      <c r="I24" s="2"/>
      <c r="J24" s="2">
        <v>1585.4682429177421</v>
      </c>
      <c r="K24" s="2"/>
      <c r="L24" s="1">
        <f t="shared" si="0"/>
        <v>7883.112114672754</v>
      </c>
      <c r="M24" s="2"/>
      <c r="N24" s="2">
        <f>VLOOKUP(B24,'[1]Transportation CI'!$C$3:$M$180,11,FALSE)</f>
        <v>109.91962780466179</v>
      </c>
      <c r="O24" s="22">
        <v>0.013945925003531643</v>
      </c>
    </row>
    <row r="25" spans="1:15" ht="15">
      <c r="A25" s="5">
        <v>190</v>
      </c>
      <c r="B25" s="3" t="s">
        <v>17</v>
      </c>
      <c r="C25" s="2">
        <v>2516.049961241247</v>
      </c>
      <c r="D25" s="2"/>
      <c r="E25" s="2">
        <v>3051.069620199832</v>
      </c>
      <c r="F25" s="2"/>
      <c r="G25" s="2">
        <v>399.46126668037687</v>
      </c>
      <c r="H25" s="2">
        <f>VLOOKUP(B25,'[1]Prices &amp; Weights'!$E$370:$AN$547,36,FALSE)</f>
        <v>417.6762410566736</v>
      </c>
      <c r="I25" s="2"/>
      <c r="J25" s="2">
        <v>1471.8400850000535</v>
      </c>
      <c r="K25" s="2"/>
      <c r="L25" s="1">
        <f t="shared" si="0"/>
        <v>7856.097174178182</v>
      </c>
      <c r="M25" s="2"/>
      <c r="N25" s="2">
        <f>VLOOKUP(B25,'[1]Transportation CI'!$C$3:$M$180,11,FALSE)</f>
        <v>198.94607634744278</v>
      </c>
      <c r="O25" s="22">
        <v>0.025323358978527742</v>
      </c>
    </row>
    <row r="26" spans="1:15" ht="15">
      <c r="A26" s="5">
        <v>220</v>
      </c>
      <c r="B26" s="3" t="s">
        <v>18</v>
      </c>
      <c r="C26" s="2">
        <v>2604.8192393627005</v>
      </c>
      <c r="D26" s="2"/>
      <c r="E26" s="2">
        <v>3120.502223905307</v>
      </c>
      <c r="F26" s="2"/>
      <c r="G26" s="2">
        <v>467.1182496598452</v>
      </c>
      <c r="H26" s="2">
        <f>VLOOKUP(B26,'[1]Prices &amp; Weights'!$E$370:$AN$547,36,FALSE)</f>
        <v>414.6163624963151</v>
      </c>
      <c r="I26" s="2"/>
      <c r="J26" s="2">
        <v>1372.533705642043</v>
      </c>
      <c r="K26" s="2"/>
      <c r="L26" s="1">
        <f t="shared" si="0"/>
        <v>7979.58978106621</v>
      </c>
      <c r="M26" s="2"/>
      <c r="N26" s="2">
        <f>VLOOKUP(B26,'[1]Transportation CI'!$C$3:$M$180,11,FALSE)</f>
        <v>255.42965566138963</v>
      </c>
      <c r="O26" s="22">
        <v>0.03201057131969035</v>
      </c>
    </row>
    <row r="27" spans="1:15" ht="15">
      <c r="A27" s="5">
        <v>230</v>
      </c>
      <c r="B27" s="3" t="s">
        <v>19</v>
      </c>
      <c r="C27" s="2">
        <v>2580.370172100033</v>
      </c>
      <c r="D27" s="2"/>
      <c r="E27" s="2">
        <v>3064.9930241301463</v>
      </c>
      <c r="F27" s="2"/>
      <c r="G27" s="2">
        <v>349.2375453289808</v>
      </c>
      <c r="H27" s="2">
        <f>VLOOKUP(B27,'[1]Prices &amp; Weights'!$E$370:$AN$547,36,FALSE)</f>
        <v>481.2436653896392</v>
      </c>
      <c r="I27" s="2"/>
      <c r="J27" s="2">
        <v>1470.308544884953</v>
      </c>
      <c r="K27" s="2"/>
      <c r="L27" s="1">
        <f t="shared" si="0"/>
        <v>7946.152951833752</v>
      </c>
      <c r="M27" s="2"/>
      <c r="N27" s="2">
        <f>VLOOKUP(B27,'[1]Transportation CI'!$C$3:$M$180,11,FALSE)</f>
        <v>270.81829334835965</v>
      </c>
      <c r="O27" s="22">
        <v>0.034082042547391236</v>
      </c>
    </row>
    <row r="28" spans="1:15" ht="15">
      <c r="A28" s="5">
        <v>240</v>
      </c>
      <c r="B28" s="3" t="s">
        <v>20</v>
      </c>
      <c r="C28" s="2">
        <v>2558.394345170786</v>
      </c>
      <c r="D28" s="2"/>
      <c r="E28" s="2">
        <v>3113.059560599241</v>
      </c>
      <c r="F28" s="2"/>
      <c r="G28" s="2">
        <v>283.9537280408838</v>
      </c>
      <c r="H28" s="2">
        <f>VLOOKUP(B28,'[1]Prices &amp; Weights'!$E$370:$AN$547,36,FALSE)</f>
        <v>403.0056794066447</v>
      </c>
      <c r="I28" s="2"/>
      <c r="J28" s="2">
        <v>1467.0591519473912</v>
      </c>
      <c r="K28" s="2"/>
      <c r="L28" s="1">
        <f t="shared" si="0"/>
        <v>7825.472465164948</v>
      </c>
      <c r="M28" s="2"/>
      <c r="N28" s="2">
        <f>VLOOKUP(B28,'[1]Transportation CI'!$C$3:$M$180,11,FALSE)</f>
        <v>311.8751521465111</v>
      </c>
      <c r="O28" s="22">
        <v>0.03985322794818032</v>
      </c>
    </row>
    <row r="29" spans="1:15" ht="15">
      <c r="A29" s="5">
        <v>250</v>
      </c>
      <c r="B29" s="3" t="s">
        <v>21</v>
      </c>
      <c r="C29" s="2">
        <v>2613.743195010773</v>
      </c>
      <c r="D29" s="2"/>
      <c r="E29" s="2">
        <v>3125.66587039602</v>
      </c>
      <c r="F29" s="2"/>
      <c r="G29" s="2">
        <v>406.58867379637786</v>
      </c>
      <c r="H29" s="2">
        <f>VLOOKUP(B29,'[1]Prices &amp; Weights'!$E$370:$AN$547,36,FALSE)</f>
        <v>483.9422141096779</v>
      </c>
      <c r="I29" s="2"/>
      <c r="J29" s="2">
        <v>1470.3085448849533</v>
      </c>
      <c r="K29" s="2"/>
      <c r="L29" s="1">
        <f t="shared" si="0"/>
        <v>8100.248498197801</v>
      </c>
      <c r="M29" s="2"/>
      <c r="N29" s="2">
        <f>VLOOKUP(B29,'[1]Transportation CI'!$C$3:$M$180,11,FALSE)</f>
        <v>272.0297030059067</v>
      </c>
      <c r="O29" s="22">
        <v>0.03358396201545839</v>
      </c>
    </row>
    <row r="30" spans="1:15" ht="15">
      <c r="A30" s="5">
        <v>260</v>
      </c>
      <c r="B30" s="3" t="s">
        <v>22</v>
      </c>
      <c r="C30" s="2">
        <v>2558.394345170786</v>
      </c>
      <c r="D30" s="2"/>
      <c r="E30" s="2">
        <v>3128.3399016144244</v>
      </c>
      <c r="F30" s="2"/>
      <c r="G30" s="2">
        <v>406.7484637670744</v>
      </c>
      <c r="H30" s="2">
        <f>VLOOKUP(B30,'[1]Prices &amp; Weights'!$E$370:$AN$547,36,FALSE)</f>
        <v>486.3959130973064</v>
      </c>
      <c r="I30" s="2"/>
      <c r="J30" s="2">
        <v>1470.308544884953</v>
      </c>
      <c r="K30" s="2"/>
      <c r="L30" s="1">
        <f t="shared" si="0"/>
        <v>8050.187168534544</v>
      </c>
      <c r="M30" s="2"/>
      <c r="N30" s="2">
        <f>VLOOKUP(B30,'[1]Transportation CI'!$C$3:$M$180,11,FALSE)</f>
        <v>270.58998967957405</v>
      </c>
      <c r="O30" s="22">
        <v>0.03361411393171532</v>
      </c>
    </row>
    <row r="31" spans="1:15" ht="15">
      <c r="A31" s="5">
        <v>270</v>
      </c>
      <c r="B31" s="3" t="s">
        <v>23</v>
      </c>
      <c r="C31" s="2">
        <v>2558.394345170786</v>
      </c>
      <c r="D31" s="2"/>
      <c r="E31" s="2">
        <v>3098.5567263197786</v>
      </c>
      <c r="F31" s="2"/>
      <c r="G31" s="2">
        <v>392.32928212089104</v>
      </c>
      <c r="H31" s="2">
        <f>VLOOKUP(B31,'[1]Prices &amp; Weights'!$E$370:$AN$547,36,FALSE)</f>
        <v>482.2423920689983</v>
      </c>
      <c r="I31" s="2"/>
      <c r="J31" s="2">
        <v>1470.308544884953</v>
      </c>
      <c r="K31" s="2"/>
      <c r="L31" s="1">
        <f t="shared" si="0"/>
        <v>8001.831290565407</v>
      </c>
      <c r="M31" s="2"/>
      <c r="N31" s="2">
        <f>VLOOKUP(B31,'[1]Transportation CI'!$C$3:$M$180,11,FALSE)</f>
        <v>335.64331456390045</v>
      </c>
      <c r="O31" s="22">
        <v>0.041945717729168545</v>
      </c>
    </row>
    <row r="32" spans="1:15" ht="15">
      <c r="A32" s="5">
        <v>290</v>
      </c>
      <c r="B32" s="3" t="s">
        <v>24</v>
      </c>
      <c r="C32" s="2">
        <v>2517.905773295013</v>
      </c>
      <c r="D32" s="2"/>
      <c r="E32" s="2">
        <v>3071.447582243537</v>
      </c>
      <c r="F32" s="2"/>
      <c r="G32" s="2">
        <v>286.7953401000234</v>
      </c>
      <c r="H32" s="2">
        <f>VLOOKUP(B32,'[1]Prices &amp; Weights'!$E$370:$AN$547,36,FALSE)</f>
        <v>350.943865212264</v>
      </c>
      <c r="I32" s="2"/>
      <c r="J32" s="2">
        <v>1414.1080228963356</v>
      </c>
      <c r="K32" s="2"/>
      <c r="L32" s="1">
        <f t="shared" si="0"/>
        <v>7641.2005837471725</v>
      </c>
      <c r="M32" s="2"/>
      <c r="N32" s="2">
        <f>VLOOKUP(B32,'[1]Transportation CI'!$C$3:$M$180,11,FALSE)</f>
        <v>322.24052938457316</v>
      </c>
      <c r="O32" s="22">
        <v>0.042170618000128404</v>
      </c>
    </row>
    <row r="33" spans="1:15" ht="15">
      <c r="A33" s="5">
        <v>310</v>
      </c>
      <c r="B33" s="3" t="s">
        <v>25</v>
      </c>
      <c r="C33" s="2">
        <v>2470.235736750671</v>
      </c>
      <c r="D33" s="2"/>
      <c r="E33" s="2">
        <v>3061.0997986014268</v>
      </c>
      <c r="F33" s="2"/>
      <c r="G33" s="2">
        <v>255.45748939409464</v>
      </c>
      <c r="H33" s="2">
        <f>VLOOKUP(B33,'[1]Prices &amp; Weights'!$E$370:$AN$547,36,FALSE)</f>
        <v>452.00372993571887</v>
      </c>
      <c r="I33" s="2"/>
      <c r="J33" s="2">
        <v>1470.3085448849529</v>
      </c>
      <c r="K33" s="2"/>
      <c r="L33" s="1">
        <f t="shared" si="0"/>
        <v>7709.105299566865</v>
      </c>
      <c r="M33" s="2"/>
      <c r="N33" s="2">
        <f>VLOOKUP(B33,'[1]Transportation CI'!$C$3:$M$180,11,FALSE)</f>
        <v>156.35453155882945</v>
      </c>
      <c r="O33" s="22">
        <v>0.020284250829727766</v>
      </c>
    </row>
    <row r="34" spans="1:15" ht="15">
      <c r="A34" s="5">
        <v>470</v>
      </c>
      <c r="B34" s="3" t="s">
        <v>26</v>
      </c>
      <c r="C34" s="2">
        <v>2580.195144837849</v>
      </c>
      <c r="D34" s="2"/>
      <c r="E34" s="2">
        <v>3035.8553046468396</v>
      </c>
      <c r="F34" s="2"/>
      <c r="G34" s="2">
        <v>379.03810458038</v>
      </c>
      <c r="H34" s="2">
        <f>VLOOKUP(B34,'[1]Prices &amp; Weights'!$E$370:$AN$547,36,FALSE)</f>
        <v>473.23465169680605</v>
      </c>
      <c r="I34" s="2"/>
      <c r="J34" s="2">
        <v>1316.8550744596566</v>
      </c>
      <c r="K34" s="2"/>
      <c r="L34" s="1">
        <f t="shared" si="0"/>
        <v>7785.178280221531</v>
      </c>
      <c r="M34" s="2"/>
      <c r="N34" s="2">
        <f>VLOOKUP(B34,'[1]Transportation CI'!$C$3:$M$180,11,FALSE)</f>
        <v>100.6256512294024</v>
      </c>
      <c r="O34" s="22">
        <v>0.012925452363363937</v>
      </c>
    </row>
    <row r="35" spans="1:15" ht="15">
      <c r="A35" s="5">
        <v>480</v>
      </c>
      <c r="B35" s="3" t="s">
        <v>27</v>
      </c>
      <c r="C35" s="2">
        <v>2520.734532086965</v>
      </c>
      <c r="D35" s="2"/>
      <c r="E35" s="2">
        <v>3057.431970340174</v>
      </c>
      <c r="F35" s="2"/>
      <c r="G35" s="2">
        <v>385.682840878479</v>
      </c>
      <c r="H35" s="2">
        <f>VLOOKUP(B35,'[1]Prices &amp; Weights'!$E$370:$AN$547,36,FALSE)</f>
        <v>433.7025663341316</v>
      </c>
      <c r="I35" s="2"/>
      <c r="J35" s="2">
        <v>1331.5499021004273</v>
      </c>
      <c r="K35" s="2"/>
      <c r="L35" s="1">
        <f t="shared" si="0"/>
        <v>7729.101811740176</v>
      </c>
      <c r="M35" s="2"/>
      <c r="N35" s="2">
        <f>VLOOKUP(B35,'[1]Transportation CI'!$C$3:$M$180,11,FALSE)</f>
        <v>111.29120392899809</v>
      </c>
      <c r="O35" s="22">
        <v>0.014399557703630024</v>
      </c>
    </row>
    <row r="36" spans="1:15" ht="15">
      <c r="A36" s="5">
        <v>490</v>
      </c>
      <c r="B36" s="3" t="s">
        <v>28</v>
      </c>
      <c r="C36" s="2">
        <v>2479.074892257563</v>
      </c>
      <c r="D36" s="2"/>
      <c r="E36" s="2">
        <v>3186.9841724732228</v>
      </c>
      <c r="F36" s="2"/>
      <c r="G36" s="2">
        <v>384.7059077877823</v>
      </c>
      <c r="H36" s="2">
        <f>VLOOKUP(B36,'[1]Prices &amp; Weights'!$E$370:$AN$547,36,FALSE)</f>
        <v>366.16707776160916</v>
      </c>
      <c r="I36" s="2"/>
      <c r="J36" s="2">
        <v>1289.9568174413967</v>
      </c>
      <c r="K36" s="2"/>
      <c r="L36" s="1">
        <f t="shared" si="0"/>
        <v>7706.888867721573</v>
      </c>
      <c r="M36" s="2"/>
      <c r="N36" s="2">
        <f>VLOOKUP(B36,'[1]Transportation CI'!$C$3:$M$180,11,FALSE)</f>
        <v>165.2089413567749</v>
      </c>
      <c r="O36" s="22">
        <v>0.021436887422718903</v>
      </c>
    </row>
    <row r="37" spans="1:15" ht="15">
      <c r="A37" s="5">
        <v>500</v>
      </c>
      <c r="B37" s="3" t="s">
        <v>29</v>
      </c>
      <c r="C37" s="2">
        <v>2585.789780917182</v>
      </c>
      <c r="D37" s="2"/>
      <c r="E37" s="2">
        <v>3199.063416942578</v>
      </c>
      <c r="F37" s="2"/>
      <c r="G37" s="2">
        <v>363.35489017032563</v>
      </c>
      <c r="H37" s="2">
        <f>VLOOKUP(B37,'[1]Prices &amp; Weights'!$E$370:$AN$547,36,FALSE)</f>
        <v>442.2679722489465</v>
      </c>
      <c r="I37" s="2"/>
      <c r="J37" s="2">
        <v>1235.733825188337</v>
      </c>
      <c r="K37" s="2"/>
      <c r="L37" s="1">
        <f t="shared" si="0"/>
        <v>7826.2098854673695</v>
      </c>
      <c r="M37" s="2"/>
      <c r="N37" s="2">
        <f>VLOOKUP(B37,'[1]Transportation CI'!$C$3:$M$180,11,FALSE)</f>
        <v>234.55870335580698</v>
      </c>
      <c r="O37" s="22">
        <v>0.02997046445446926</v>
      </c>
    </row>
    <row r="38" spans="1:15" ht="15">
      <c r="A38" s="5">
        <v>510</v>
      </c>
      <c r="B38" s="3" t="s">
        <v>30</v>
      </c>
      <c r="C38" s="2">
        <v>2657.9156058609633</v>
      </c>
      <c r="D38" s="2"/>
      <c r="E38" s="2">
        <v>3005.2706292787634</v>
      </c>
      <c r="F38" s="2"/>
      <c r="G38" s="2">
        <v>394.33138092977464</v>
      </c>
      <c r="H38" s="2">
        <f>VLOOKUP(B38,'[1]Prices &amp; Weights'!$E$370:$AN$547,36,FALSE)</f>
        <v>413.9230619402813</v>
      </c>
      <c r="I38" s="2"/>
      <c r="J38" s="2">
        <v>1471.5111222996532</v>
      </c>
      <c r="K38" s="2"/>
      <c r="L38" s="1">
        <f t="shared" si="0"/>
        <v>7942.951800309435</v>
      </c>
      <c r="M38" s="2"/>
      <c r="N38" s="2">
        <f>VLOOKUP(B38,'[1]Transportation CI'!$C$3:$M$180,11,FALSE)</f>
        <v>175.79624438868018</v>
      </c>
      <c r="O38" s="22">
        <v>0.022132264786240093</v>
      </c>
    </row>
    <row r="39" spans="1:15" ht="15">
      <c r="A39" s="5">
        <v>520</v>
      </c>
      <c r="B39" s="3" t="s">
        <v>31</v>
      </c>
      <c r="C39" s="2">
        <v>2480.0898574813195</v>
      </c>
      <c r="D39" s="2"/>
      <c r="E39" s="2">
        <v>3203.216699473284</v>
      </c>
      <c r="F39" s="2"/>
      <c r="G39" s="2">
        <v>323.85417203832</v>
      </c>
      <c r="H39" s="2">
        <f>VLOOKUP(B39,'[1]Prices &amp; Weights'!$E$370:$AN$547,36,FALSE)</f>
        <v>290.04847284850723</v>
      </c>
      <c r="I39" s="2"/>
      <c r="J39" s="2">
        <v>1472.0496318072833</v>
      </c>
      <c r="K39" s="2"/>
      <c r="L39" s="1">
        <f t="shared" si="0"/>
        <v>7769.258833648713</v>
      </c>
      <c r="M39" s="2"/>
      <c r="N39" s="2">
        <f>VLOOKUP(B39,'[1]Transportation CI'!$C$3:$M$180,11,FALSE)</f>
        <v>230.25674012154408</v>
      </c>
      <c r="O39" s="22">
        <v>0.029636991803903674</v>
      </c>
    </row>
    <row r="40" spans="1:15" ht="15">
      <c r="A40" s="5">
        <v>540</v>
      </c>
      <c r="B40" s="3" t="s">
        <v>32</v>
      </c>
      <c r="C40" s="2">
        <v>2602.285232967373</v>
      </c>
      <c r="D40" s="2"/>
      <c r="E40" s="2">
        <v>3071.2631662974404</v>
      </c>
      <c r="F40" s="2"/>
      <c r="G40" s="2">
        <v>427.0374017922506</v>
      </c>
      <c r="H40" s="2">
        <f>VLOOKUP(B40,'[1]Prices &amp; Weights'!$E$370:$AN$547,36,FALSE)</f>
        <v>427.79613934193117</v>
      </c>
      <c r="I40" s="2"/>
      <c r="J40" s="2">
        <v>1668.258710846564</v>
      </c>
      <c r="K40" s="2"/>
      <c r="L40" s="1">
        <f t="shared" si="0"/>
        <v>8196.640651245558</v>
      </c>
      <c r="M40" s="2"/>
      <c r="N40" s="2">
        <f>VLOOKUP(B40,'[1]Transportation CI'!$C$3:$M$180,11,FALSE)</f>
        <v>330.62894481819416</v>
      </c>
      <c r="O40" s="22">
        <v>0.04033615705844466</v>
      </c>
    </row>
    <row r="41" spans="1:15" ht="15">
      <c r="A41" s="5">
        <v>550</v>
      </c>
      <c r="B41" s="3" t="s">
        <v>33</v>
      </c>
      <c r="C41" s="2">
        <v>2528.7553561060195</v>
      </c>
      <c r="D41" s="2"/>
      <c r="E41" s="2">
        <v>3208.468630193519</v>
      </c>
      <c r="F41" s="2"/>
      <c r="G41" s="2">
        <v>400.1049648125262</v>
      </c>
      <c r="H41" s="2">
        <f>VLOOKUP(B41,'[1]Prices &amp; Weights'!$E$370:$AN$547,36,FALSE)</f>
        <v>407.49225623075574</v>
      </c>
      <c r="I41" s="2"/>
      <c r="J41" s="2">
        <v>1339.9247736434343</v>
      </c>
      <c r="K41" s="2"/>
      <c r="L41" s="1">
        <f t="shared" si="0"/>
        <v>7884.745980986255</v>
      </c>
      <c r="M41" s="2"/>
      <c r="N41" s="2">
        <f>VLOOKUP(B41,'[1]Transportation CI'!$C$3:$M$180,11,FALSE)</f>
        <v>128.48514705155085</v>
      </c>
      <c r="O41" s="22">
        <v>0.01629847188971239</v>
      </c>
    </row>
    <row r="42" spans="1:15" ht="15">
      <c r="A42" s="5">
        <v>560</v>
      </c>
      <c r="B42" s="3" t="s">
        <v>34</v>
      </c>
      <c r="C42" s="2">
        <v>2521.6821719338386</v>
      </c>
      <c r="D42" s="2"/>
      <c r="E42" s="2">
        <v>3170.5711532706096</v>
      </c>
      <c r="F42" s="2"/>
      <c r="G42" s="2">
        <v>394.21958187107606</v>
      </c>
      <c r="H42" s="2">
        <f>VLOOKUP(B42,'[1]Prices &amp; Weights'!$E$370:$AN$547,36,FALSE)</f>
        <v>378.86559614874506</v>
      </c>
      <c r="I42" s="2"/>
      <c r="J42" s="2">
        <v>1372.533705642043</v>
      </c>
      <c r="K42" s="2"/>
      <c r="L42" s="1">
        <f t="shared" si="0"/>
        <v>7837.872208866313</v>
      </c>
      <c r="M42" s="2"/>
      <c r="N42" s="2">
        <f>VLOOKUP(B42,'[1]Transportation CI'!$C$3:$M$180,11,FALSE)</f>
        <v>346.028843458037</v>
      </c>
      <c r="O42" s="22">
        <v>0.044147799690875116</v>
      </c>
    </row>
    <row r="43" spans="1:15" ht="15">
      <c r="A43" s="5">
        <v>580</v>
      </c>
      <c r="B43" s="3" t="s">
        <v>35</v>
      </c>
      <c r="C43" s="2">
        <v>2528.7553561060195</v>
      </c>
      <c r="D43" s="2"/>
      <c r="E43" s="2">
        <v>3178.9620788180177</v>
      </c>
      <c r="F43" s="2"/>
      <c r="G43" s="2">
        <v>396.23728591760045</v>
      </c>
      <c r="H43" s="2">
        <f>VLOOKUP(B43,'[1]Prices &amp; Weights'!$E$370:$AN$547,36,FALSE)</f>
        <v>389.3559064629985</v>
      </c>
      <c r="I43" s="2"/>
      <c r="J43" s="2">
        <v>1372.533705642043</v>
      </c>
      <c r="K43" s="2"/>
      <c r="L43" s="1">
        <f t="shared" si="0"/>
        <v>7865.844332946679</v>
      </c>
      <c r="M43" s="2"/>
      <c r="N43" s="2">
        <f>VLOOKUP(B43,'[1]Transportation CI'!$C$3:$M$180,11,FALSE)</f>
        <v>329.66319330198525</v>
      </c>
      <c r="O43" s="22">
        <v>0.041910155147715705</v>
      </c>
    </row>
    <row r="44" spans="1:15" ht="15">
      <c r="A44" s="5">
        <v>640</v>
      </c>
      <c r="B44" s="3" t="s">
        <v>36</v>
      </c>
      <c r="C44" s="2">
        <v>2481.9501463996758</v>
      </c>
      <c r="D44" s="2"/>
      <c r="E44" s="2">
        <v>3275.5312928044705</v>
      </c>
      <c r="F44" s="2"/>
      <c r="G44" s="2">
        <v>399.52812532034596</v>
      </c>
      <c r="H44" s="2">
        <f>VLOOKUP(B44,'[1]Prices &amp; Weights'!$E$370:$AN$547,36,FALSE)</f>
        <v>368.42837712389456</v>
      </c>
      <c r="I44" s="2"/>
      <c r="J44" s="2">
        <v>1366.708875612115</v>
      </c>
      <c r="K44" s="2"/>
      <c r="L44" s="1">
        <f t="shared" si="0"/>
        <v>7892.146817260501</v>
      </c>
      <c r="M44" s="2"/>
      <c r="N44" s="2">
        <f>VLOOKUP(B44,'[1]Transportation CI'!$C$3:$M$180,11,FALSE)</f>
        <v>107.81759363811874</v>
      </c>
      <c r="O44" s="22">
        <v>0.013662036446657734</v>
      </c>
    </row>
    <row r="45" spans="1:15" ht="15">
      <c r="A45" s="5">
        <v>740</v>
      </c>
      <c r="B45" s="3" t="s">
        <v>37</v>
      </c>
      <c r="C45" s="2">
        <v>2416.2164771216726</v>
      </c>
      <c r="D45" s="2"/>
      <c r="E45" s="2">
        <v>3140.234730137664</v>
      </c>
      <c r="F45" s="2"/>
      <c r="G45" s="2">
        <v>391.84562154175467</v>
      </c>
      <c r="H45" s="2">
        <f>VLOOKUP(B45,'[1]Prices &amp; Weights'!$E$370:$AN$547,36,FALSE)</f>
        <v>383.30828775788166</v>
      </c>
      <c r="I45" s="2"/>
      <c r="J45" s="2">
        <v>1370.407346502582</v>
      </c>
      <c r="K45" s="2"/>
      <c r="L45" s="1">
        <f t="shared" si="0"/>
        <v>7702.0124630615555</v>
      </c>
      <c r="M45" s="2"/>
      <c r="N45" s="2">
        <f>VLOOKUP(B45,'[1]Transportation CI'!$C$3:$M$180,11,FALSE)</f>
        <v>250.44118651397278</v>
      </c>
      <c r="O45" s="22">
        <v>0.03251606248204183</v>
      </c>
    </row>
    <row r="46" spans="1:15" ht="15">
      <c r="A46" s="5">
        <v>770</v>
      </c>
      <c r="B46" s="3" t="s">
        <v>38</v>
      </c>
      <c r="C46" s="2">
        <v>2636.577267541059</v>
      </c>
      <c r="D46" s="2"/>
      <c r="E46" s="2">
        <v>3138.2061547306075</v>
      </c>
      <c r="F46" s="2"/>
      <c r="G46" s="2">
        <v>302.74411988360663</v>
      </c>
      <c r="H46" s="2">
        <f>VLOOKUP(B46,'[1]Prices &amp; Weights'!$E$370:$AN$547,36,FALSE)</f>
        <v>384.77894224162526</v>
      </c>
      <c r="I46" s="2"/>
      <c r="J46" s="2">
        <v>1399.2018277668806</v>
      </c>
      <c r="K46" s="2"/>
      <c r="L46" s="1">
        <f t="shared" si="0"/>
        <v>7861.508312163779</v>
      </c>
      <c r="M46" s="2"/>
      <c r="N46" s="2">
        <f>VLOOKUP(B46,'[1]Transportation CI'!$C$3:$M$180,11,FALSE)</f>
        <v>148.08451908900122</v>
      </c>
      <c r="O46" s="22">
        <v>0.018838436823045646</v>
      </c>
    </row>
    <row r="47" spans="1:15" ht="15">
      <c r="A47" s="5">
        <v>860</v>
      </c>
      <c r="B47" s="3" t="s">
        <v>39</v>
      </c>
      <c r="C47" s="2">
        <v>2628.809592624577</v>
      </c>
      <c r="D47" s="2"/>
      <c r="E47" s="2">
        <v>3082.7891629284954</v>
      </c>
      <c r="F47" s="2"/>
      <c r="G47" s="2">
        <v>371.40393226662945</v>
      </c>
      <c r="H47" s="2">
        <f>VLOOKUP(B47,'[1]Prices &amp; Weights'!$E$370:$AN$547,36,FALSE)</f>
        <v>384.73967925227777</v>
      </c>
      <c r="I47" s="2"/>
      <c r="J47" s="2">
        <v>1291.597100711158</v>
      </c>
      <c r="K47" s="2"/>
      <c r="L47" s="1">
        <f t="shared" si="0"/>
        <v>7759.339467783137</v>
      </c>
      <c r="M47" s="2"/>
      <c r="N47" s="2">
        <f>VLOOKUP(B47,'[1]Transportation CI'!$C$3:$M$180,11,FALSE)</f>
        <v>185.35127197789177</v>
      </c>
      <c r="O47" s="22">
        <v>0.023888942007858616</v>
      </c>
    </row>
    <row r="48" spans="1:15" ht="15">
      <c r="A48" s="5">
        <v>870</v>
      </c>
      <c r="B48" s="3" t="s">
        <v>40</v>
      </c>
      <c r="C48" s="2">
        <v>2549.494157100812</v>
      </c>
      <c r="D48" s="2"/>
      <c r="E48" s="2">
        <v>3190.6724913951703</v>
      </c>
      <c r="F48" s="2"/>
      <c r="G48" s="2">
        <v>325.9001052125552</v>
      </c>
      <c r="H48" s="2">
        <f>VLOOKUP(B48,'[1]Prices &amp; Weights'!$E$370:$AN$547,36,FALSE)</f>
        <v>422.2310405553605</v>
      </c>
      <c r="I48" s="2"/>
      <c r="J48" s="2">
        <v>1241.3081513370428</v>
      </c>
      <c r="K48" s="2"/>
      <c r="L48" s="1">
        <f t="shared" si="0"/>
        <v>7729.605945600941</v>
      </c>
      <c r="M48" s="2"/>
      <c r="N48" s="2">
        <f>VLOOKUP(B48,'[1]Transportation CI'!$C$3:$M$180,11,FALSE)</f>
        <v>94.7283312725161</v>
      </c>
      <c r="O48" s="22">
        <v>0.012256326457347849</v>
      </c>
    </row>
    <row r="49" spans="1:15" ht="15">
      <c r="A49" s="5">
        <v>880</v>
      </c>
      <c r="B49" s="3" t="s">
        <v>41</v>
      </c>
      <c r="C49" s="2">
        <v>2541.9711655369424</v>
      </c>
      <c r="D49" s="2"/>
      <c r="E49" s="2">
        <v>3022.9461884200578</v>
      </c>
      <c r="F49" s="2"/>
      <c r="G49" s="2">
        <v>410.67448291653363</v>
      </c>
      <c r="H49" s="2">
        <f>VLOOKUP(B49,'[1]Prices &amp; Weights'!$E$370:$AN$547,36,FALSE)</f>
        <v>375.24367096551396</v>
      </c>
      <c r="I49" s="2"/>
      <c r="J49" s="2">
        <v>1581.1464773160253</v>
      </c>
      <c r="K49" s="2"/>
      <c r="L49" s="1">
        <f t="shared" si="0"/>
        <v>7931.981985155073</v>
      </c>
      <c r="M49" s="2"/>
      <c r="N49" s="2">
        <f>VLOOKUP(B49,'[1]Transportation CI'!$C$3:$M$180,11,FALSE)</f>
        <v>156.02950204407307</v>
      </c>
      <c r="O49" s="22">
        <v>0.019670930423992334</v>
      </c>
    </row>
    <row r="50" spans="1:15" ht="15">
      <c r="A50" s="5">
        <v>890</v>
      </c>
      <c r="B50" s="3" t="s">
        <v>42</v>
      </c>
      <c r="C50" s="2">
        <v>2614.3877283422025</v>
      </c>
      <c r="D50" s="2"/>
      <c r="E50" s="2">
        <v>3186.0620927427476</v>
      </c>
      <c r="F50" s="2"/>
      <c r="G50" s="2">
        <v>393.06179614370046</v>
      </c>
      <c r="H50" s="2">
        <f>VLOOKUP(B50,'[1]Prices &amp; Weights'!$E$370:$AN$547,36,FALSE)</f>
        <v>485.15265359360626</v>
      </c>
      <c r="I50" s="2"/>
      <c r="J50" s="2">
        <v>1372.5337056420428</v>
      </c>
      <c r="K50" s="2"/>
      <c r="L50" s="1">
        <f t="shared" si="0"/>
        <v>8051.1979764643</v>
      </c>
      <c r="M50" s="2"/>
      <c r="N50" s="2">
        <f>VLOOKUP(B50,'[1]Transportation CI'!$C$3:$M$180,11,FALSE)</f>
        <v>204.85411157999434</v>
      </c>
      <c r="O50" s="22">
        <v>0.025443377837848256</v>
      </c>
    </row>
    <row r="51" spans="1:15" ht="15">
      <c r="A51" s="5">
        <v>900</v>
      </c>
      <c r="B51" s="3" t="s">
        <v>43</v>
      </c>
      <c r="C51" s="2">
        <v>2576.138135601709</v>
      </c>
      <c r="D51" s="2"/>
      <c r="E51" s="2">
        <v>2953.790208633727</v>
      </c>
      <c r="F51" s="2"/>
      <c r="G51" s="2">
        <v>414.40751414705085</v>
      </c>
      <c r="H51" s="2">
        <f>VLOOKUP(B51,'[1]Prices &amp; Weights'!$E$370:$AN$547,36,FALSE)</f>
        <v>380.43685081104746</v>
      </c>
      <c r="I51" s="2"/>
      <c r="J51" s="2">
        <v>1445.7513531931977</v>
      </c>
      <c r="K51" s="2"/>
      <c r="L51" s="1">
        <f t="shared" si="0"/>
        <v>7770.524062386732</v>
      </c>
      <c r="M51" s="2"/>
      <c r="N51" s="2">
        <f>VLOOKUP(B51,'[1]Transportation CI'!$C$3:$M$180,11,FALSE)</f>
        <v>90.87339252503038</v>
      </c>
      <c r="O51" s="22">
        <v>0.011694685012925367</v>
      </c>
    </row>
    <row r="52" spans="1:15" ht="15">
      <c r="A52" s="5">
        <v>910</v>
      </c>
      <c r="B52" s="3" t="s">
        <v>44</v>
      </c>
      <c r="C52" s="2">
        <v>2598.1279707358444</v>
      </c>
      <c r="D52" s="2"/>
      <c r="E52" s="2">
        <v>3371.307910597064</v>
      </c>
      <c r="F52" s="2"/>
      <c r="G52" s="2">
        <v>544.1221791503391</v>
      </c>
      <c r="H52" s="2">
        <f>VLOOKUP(B52,'[1]Prices &amp; Weights'!$E$370:$AN$547,36,FALSE)</f>
        <v>436.46539275327046</v>
      </c>
      <c r="I52" s="2"/>
      <c r="J52" s="2">
        <v>1351.3025629509436</v>
      </c>
      <c r="K52" s="2"/>
      <c r="L52" s="1">
        <f t="shared" si="0"/>
        <v>8301.326016187462</v>
      </c>
      <c r="M52" s="2"/>
      <c r="N52" s="2">
        <f>VLOOKUP(B52,'[1]Transportation CI'!$C$3:$M$180,11,FALSE)</f>
        <v>126.27098229492464</v>
      </c>
      <c r="O52" s="22">
        <v>0.015210913642645442</v>
      </c>
    </row>
    <row r="53" spans="1:15" ht="15">
      <c r="A53" s="5">
        <v>920</v>
      </c>
      <c r="B53" s="3" t="s">
        <v>45</v>
      </c>
      <c r="C53" s="2">
        <v>2477.721588231531</v>
      </c>
      <c r="D53" s="2"/>
      <c r="E53" s="2">
        <v>3082.143707117156</v>
      </c>
      <c r="F53" s="2"/>
      <c r="G53" s="2">
        <v>401.00801698304275</v>
      </c>
      <c r="H53" s="2">
        <f>VLOOKUP(B53,'[1]Prices &amp; Weights'!$E$370:$AN$547,36,FALSE)</f>
        <v>326.3492105286564</v>
      </c>
      <c r="I53" s="2"/>
      <c r="J53" s="2">
        <v>1453.8287589903966</v>
      </c>
      <c r="K53" s="2"/>
      <c r="L53" s="1">
        <f t="shared" si="0"/>
        <v>7741.051281850782</v>
      </c>
      <c r="M53" s="2"/>
      <c r="N53" s="2">
        <f>VLOOKUP(B53,'[1]Transportation CI'!$C$3:$M$180,11,FALSE)</f>
        <v>215.86283791733166</v>
      </c>
      <c r="O53" s="22">
        <v>0.027885330618062743</v>
      </c>
    </row>
    <row r="54" spans="1:15" ht="15">
      <c r="A54" s="5">
        <v>930</v>
      </c>
      <c r="B54" s="3" t="s">
        <v>46</v>
      </c>
      <c r="C54" s="2">
        <v>2423.224288051015</v>
      </c>
      <c r="D54" s="2"/>
      <c r="E54" s="2">
        <v>3028.7552907221093</v>
      </c>
      <c r="F54" s="2"/>
      <c r="G54" s="2">
        <v>403.4823023008788</v>
      </c>
      <c r="H54" s="2">
        <f>VLOOKUP(B54,'[1]Prices &amp; Weights'!$E$370:$AN$547,36,FALSE)</f>
        <v>386.6097392090557</v>
      </c>
      <c r="I54" s="2"/>
      <c r="J54" s="2">
        <v>1558.2242765126227</v>
      </c>
      <c r="K54" s="2"/>
      <c r="L54" s="1">
        <f t="shared" si="0"/>
        <v>7800.295896795681</v>
      </c>
      <c r="M54" s="2"/>
      <c r="N54" s="2">
        <f>VLOOKUP(B54,'[1]Transportation CI'!$C$3:$M$180,11,FALSE)</f>
        <v>132.74238468484228</v>
      </c>
      <c r="O54" s="22">
        <v>0.017017514495250748</v>
      </c>
    </row>
    <row r="55" spans="1:15" ht="15">
      <c r="A55" s="5">
        <v>940</v>
      </c>
      <c r="B55" s="3" t="s">
        <v>47</v>
      </c>
      <c r="C55" s="2">
        <v>2390.525907942704</v>
      </c>
      <c r="D55" s="2"/>
      <c r="E55" s="2">
        <v>3018.3492836173486</v>
      </c>
      <c r="F55" s="2"/>
      <c r="G55" s="2">
        <v>326.06192536566346</v>
      </c>
      <c r="H55" s="2">
        <f>VLOOKUP(B55,'[1]Prices &amp; Weights'!$E$370:$AN$547,36,FALSE)</f>
        <v>360.11977238265274</v>
      </c>
      <c r="I55" s="2"/>
      <c r="J55" s="2">
        <v>1574.8379721794558</v>
      </c>
      <c r="K55" s="2"/>
      <c r="L55" s="1">
        <f t="shared" si="0"/>
        <v>7669.8948614878245</v>
      </c>
      <c r="M55" s="2"/>
      <c r="N55" s="2">
        <f>VLOOKUP(B55,'[1]Transportation CI'!$C$3:$M$180,11,FALSE)</f>
        <v>155.50051132278352</v>
      </c>
      <c r="O55" s="22">
        <v>0.0202749851962913</v>
      </c>
    </row>
    <row r="56" spans="1:15" ht="15">
      <c r="A56" s="5">
        <v>950</v>
      </c>
      <c r="B56" s="3" t="s">
        <v>48</v>
      </c>
      <c r="C56" s="2">
        <v>2390.525907942704</v>
      </c>
      <c r="D56" s="2"/>
      <c r="E56" s="2">
        <v>3076.4268127881523</v>
      </c>
      <c r="F56" s="2"/>
      <c r="G56" s="2">
        <v>395.4424587693731</v>
      </c>
      <c r="H56" s="2">
        <f>VLOOKUP(B56,'[1]Prices &amp; Weights'!$E$370:$AN$547,36,FALSE)</f>
        <v>354.404281344244</v>
      </c>
      <c r="I56" s="2"/>
      <c r="J56" s="2">
        <v>1541.494568589183</v>
      </c>
      <c r="K56" s="2"/>
      <c r="L56" s="1">
        <f t="shared" si="0"/>
        <v>7758.294029433657</v>
      </c>
      <c r="M56" s="2"/>
      <c r="N56" s="2">
        <f>VLOOKUP(B56,'[1]Transportation CI'!$C$3:$M$180,11,FALSE)</f>
        <v>156.8837695353609</v>
      </c>
      <c r="O56" s="22">
        <v>0.020221370675799752</v>
      </c>
    </row>
    <row r="57" spans="1:15" ht="15">
      <c r="A57" s="5">
        <v>960</v>
      </c>
      <c r="B57" s="3" t="s">
        <v>49</v>
      </c>
      <c r="C57" s="2">
        <v>2390.525907942704</v>
      </c>
      <c r="D57" s="2"/>
      <c r="E57" s="2">
        <v>3026.5422993689467</v>
      </c>
      <c r="F57" s="2"/>
      <c r="G57" s="2">
        <v>403.4641922338418</v>
      </c>
      <c r="H57" s="2">
        <f>VLOOKUP(B57,'[1]Prices &amp; Weights'!$E$370:$AN$547,36,FALSE)</f>
        <v>402.6484325111166</v>
      </c>
      <c r="I57" s="2"/>
      <c r="J57" s="2">
        <v>1527.3003014818935</v>
      </c>
      <c r="K57" s="2"/>
      <c r="L57" s="1">
        <f t="shared" si="0"/>
        <v>7750.481133538503</v>
      </c>
      <c r="M57" s="2"/>
      <c r="N57" s="2">
        <f>VLOOKUP(B57,'[1]Transportation CI'!$C$3:$M$180,11,FALSE)</f>
        <v>96.89310044079353</v>
      </c>
      <c r="O57" s="22">
        <v>0.012501716591109723</v>
      </c>
    </row>
    <row r="58" spans="1:15" ht="15">
      <c r="A58" s="5">
        <v>970</v>
      </c>
      <c r="B58" s="3" t="s">
        <v>50</v>
      </c>
      <c r="C58" s="2">
        <v>2532.2960875561503</v>
      </c>
      <c r="D58" s="2"/>
      <c r="E58" s="2">
        <v>3038.2527119460983</v>
      </c>
      <c r="F58" s="2"/>
      <c r="G58" s="2">
        <v>335.0439358396931</v>
      </c>
      <c r="H58" s="2">
        <f>VLOOKUP(B58,'[1]Prices &amp; Weights'!$E$370:$AN$547,36,FALSE)</f>
        <v>382.93334999427026</v>
      </c>
      <c r="I58" s="2"/>
      <c r="J58" s="2">
        <v>1589.3447631962122</v>
      </c>
      <c r="K58" s="2"/>
      <c r="L58" s="1">
        <f t="shared" si="0"/>
        <v>7877.870848532424</v>
      </c>
      <c r="M58" s="2"/>
      <c r="N58" s="2">
        <f>VLOOKUP(B58,'[1]Transportation CI'!$C$3:$M$180,11,FALSE)</f>
        <v>560.6511681007922</v>
      </c>
      <c r="O58" s="22">
        <v>0.07116642086360236</v>
      </c>
    </row>
    <row r="59" spans="1:15" ht="15">
      <c r="A59" s="5">
        <v>980</v>
      </c>
      <c r="B59" s="3" t="s">
        <v>51</v>
      </c>
      <c r="C59" s="2">
        <v>2556.2200902611953</v>
      </c>
      <c r="D59" s="2"/>
      <c r="E59" s="2">
        <v>3090.9633522093486</v>
      </c>
      <c r="F59" s="2"/>
      <c r="G59" s="2">
        <v>373.8488224098406</v>
      </c>
      <c r="H59" s="2">
        <f>VLOOKUP(B59,'[1]Prices &amp; Weights'!$E$370:$AN$547,36,FALSE)</f>
        <v>337.58486563702814</v>
      </c>
      <c r="I59" s="2"/>
      <c r="J59" s="2">
        <v>1515.7594959682106</v>
      </c>
      <c r="K59" s="2"/>
      <c r="L59" s="1">
        <f t="shared" si="0"/>
        <v>7874.376626485624</v>
      </c>
      <c r="M59" s="2"/>
      <c r="N59" s="2">
        <f>VLOOKUP(B59,'[1]Transportation CI'!$C$3:$M$180,11,FALSE)</f>
        <v>117.1484820471237</v>
      </c>
      <c r="O59" s="22">
        <v>0.014877113420027219</v>
      </c>
    </row>
    <row r="60" spans="1:15" ht="15">
      <c r="A60" s="5">
        <v>990</v>
      </c>
      <c r="B60" s="3" t="s">
        <v>52</v>
      </c>
      <c r="C60" s="2">
        <v>2551.0177614797385</v>
      </c>
      <c r="D60" s="2"/>
      <c r="E60" s="2">
        <v>3031.8903618057566</v>
      </c>
      <c r="F60" s="2"/>
      <c r="G60" s="2">
        <v>367.79854336181046</v>
      </c>
      <c r="H60" s="2">
        <f>VLOOKUP(B60,'[1]Prices &amp; Weights'!$E$370:$AN$547,36,FALSE)</f>
        <v>299.8664888764295</v>
      </c>
      <c r="I60" s="2"/>
      <c r="J60" s="2">
        <v>1510.5488729104536</v>
      </c>
      <c r="K60" s="2"/>
      <c r="L60" s="1">
        <f t="shared" si="0"/>
        <v>7761.122028434189</v>
      </c>
      <c r="M60" s="2"/>
      <c r="N60" s="2">
        <f>VLOOKUP(B60,'[1]Transportation CI'!$C$3:$M$180,11,FALSE)</f>
        <v>103.2514314622472</v>
      </c>
      <c r="O60" s="22">
        <v>0.013303692194688778</v>
      </c>
    </row>
    <row r="61" spans="1:15" ht="15">
      <c r="A61" s="5">
        <v>1000</v>
      </c>
      <c r="B61" s="3" t="s">
        <v>53</v>
      </c>
      <c r="C61" s="2">
        <v>2608.048909264341</v>
      </c>
      <c r="D61" s="2"/>
      <c r="E61" s="2">
        <v>3071.170958324383</v>
      </c>
      <c r="F61" s="2"/>
      <c r="G61" s="2">
        <v>355.7974403506089</v>
      </c>
      <c r="H61" s="2">
        <f>VLOOKUP(B61,'[1]Prices &amp; Weights'!$E$370:$AN$547,36,FALSE)</f>
        <v>319.1515324944113</v>
      </c>
      <c r="I61" s="2"/>
      <c r="J61" s="2">
        <v>1477.8041381462335</v>
      </c>
      <c r="K61" s="2"/>
      <c r="L61" s="1">
        <f t="shared" si="0"/>
        <v>7831.972978579977</v>
      </c>
      <c r="M61" s="2"/>
      <c r="N61" s="2">
        <f>VLOOKUP(B61,'[1]Transportation CI'!$C$3:$M$180,11,FALSE)</f>
        <v>140.5877426890834</v>
      </c>
      <c r="O61" s="22">
        <v>0.017950268158497047</v>
      </c>
    </row>
    <row r="62" spans="1:15" ht="15">
      <c r="A62" s="5">
        <v>1010</v>
      </c>
      <c r="B62" s="3" t="s">
        <v>54</v>
      </c>
      <c r="C62" s="2">
        <v>2549.5672500922037</v>
      </c>
      <c r="D62" s="2"/>
      <c r="E62" s="2">
        <v>2932.7370462712447</v>
      </c>
      <c r="F62" s="2"/>
      <c r="G62" s="2">
        <v>372.56215776915485</v>
      </c>
      <c r="H62" s="2">
        <f>VLOOKUP(B62,'[1]Prices &amp; Weights'!$E$370:$AN$547,36,FALSE)</f>
        <v>328.7038921358779</v>
      </c>
      <c r="I62" s="2"/>
      <c r="J62" s="2">
        <v>1506.977326618299</v>
      </c>
      <c r="K62" s="2"/>
      <c r="L62" s="1">
        <f t="shared" si="0"/>
        <v>7690.547672886781</v>
      </c>
      <c r="M62" s="2"/>
      <c r="N62" s="2">
        <f>VLOOKUP(B62,'[1]Transportation CI'!$C$3:$M$180,11,FALSE)</f>
        <v>99.01728887767794</v>
      </c>
      <c r="O62" s="22">
        <v>0.012875250136095378</v>
      </c>
    </row>
    <row r="63" spans="1:15" ht="15">
      <c r="A63" s="5">
        <v>1020</v>
      </c>
      <c r="B63" s="3" t="s">
        <v>55</v>
      </c>
      <c r="C63" s="2">
        <v>2501.3309532986636</v>
      </c>
      <c r="D63" s="2"/>
      <c r="E63" s="2">
        <v>3058.3025851554676</v>
      </c>
      <c r="F63" s="2"/>
      <c r="G63" s="2">
        <v>370.9734821950986</v>
      </c>
      <c r="H63" s="2">
        <f>VLOOKUP(B63,'[1]Prices &amp; Weights'!$E$370:$AN$547,36,FALSE)</f>
        <v>323.9462277602612</v>
      </c>
      <c r="I63" s="2"/>
      <c r="J63" s="2">
        <v>1460.699338337245</v>
      </c>
      <c r="K63" s="2"/>
      <c r="L63" s="1">
        <f t="shared" si="0"/>
        <v>7715.252586746736</v>
      </c>
      <c r="M63" s="2"/>
      <c r="N63" s="2">
        <f>VLOOKUP(B63,'[1]Transportation CI'!$C$3:$M$180,11,FALSE)</f>
        <v>282.419367215386</v>
      </c>
      <c r="O63" s="22">
        <v>0.03660466035482617</v>
      </c>
    </row>
    <row r="64" spans="1:15" ht="15">
      <c r="A64" s="5">
        <v>1030</v>
      </c>
      <c r="B64" s="3" t="s">
        <v>56</v>
      </c>
      <c r="C64" s="2">
        <v>2482.9075775239044</v>
      </c>
      <c r="D64" s="2"/>
      <c r="E64" s="2">
        <v>3022.5773565278637</v>
      </c>
      <c r="F64" s="2"/>
      <c r="G64" s="2">
        <v>389.32091704897636</v>
      </c>
      <c r="H64" s="2">
        <f>VLOOKUP(B64,'[1]Prices &amp; Weights'!$E$370:$AN$547,36,FALSE)</f>
        <v>371.279755671853</v>
      </c>
      <c r="I64" s="2"/>
      <c r="J64" s="2">
        <v>1469.8014923247365</v>
      </c>
      <c r="K64" s="2"/>
      <c r="L64" s="1">
        <f t="shared" si="0"/>
        <v>7735.887099097335</v>
      </c>
      <c r="M64" s="2"/>
      <c r="N64" s="2">
        <f>VLOOKUP(B64,'[1]Transportation CI'!$C$3:$M$180,11,FALSE)</f>
        <v>110.82466497831437</v>
      </c>
      <c r="O64" s="22">
        <v>0.014326047241470059</v>
      </c>
    </row>
    <row r="65" spans="1:15" ht="15">
      <c r="A65" s="5">
        <v>1040</v>
      </c>
      <c r="B65" s="3" t="s">
        <v>57</v>
      </c>
      <c r="C65" s="2">
        <v>2545.660717361178</v>
      </c>
      <c r="D65" s="2"/>
      <c r="E65" s="2">
        <v>2876.1203593359187</v>
      </c>
      <c r="F65" s="2"/>
      <c r="G65" s="2">
        <v>372.05810358002003</v>
      </c>
      <c r="H65" s="2">
        <f>VLOOKUP(B65,'[1]Prices &amp; Weights'!$E$370:$AN$547,36,FALSE)</f>
        <v>338.13551547274653</v>
      </c>
      <c r="I65" s="2"/>
      <c r="J65" s="2">
        <v>1468.4774331116794</v>
      </c>
      <c r="K65" s="2"/>
      <c r="L65" s="1">
        <f t="shared" si="0"/>
        <v>7600.4521288615415</v>
      </c>
      <c r="M65" s="2"/>
      <c r="N65" s="2">
        <f>VLOOKUP(B65,'[1]Transportation CI'!$C$3:$M$180,11,FALSE)</f>
        <v>97.89002592016823</v>
      </c>
      <c r="O65" s="22">
        <v>0.012879537332644804</v>
      </c>
    </row>
    <row r="66" spans="1:15" ht="15">
      <c r="A66" s="5">
        <v>1050</v>
      </c>
      <c r="B66" s="3" t="s">
        <v>58</v>
      </c>
      <c r="C66" s="2">
        <v>2495.1252592326437</v>
      </c>
      <c r="D66" s="2"/>
      <c r="E66" s="2">
        <v>3030.3228262639327</v>
      </c>
      <c r="F66" s="2"/>
      <c r="G66" s="2">
        <v>358.089453820523</v>
      </c>
      <c r="H66" s="2">
        <f>VLOOKUP(B66,'[1]Prices &amp; Weights'!$E$370:$AN$547,36,FALSE)</f>
        <v>306.413621826939</v>
      </c>
      <c r="I66" s="2"/>
      <c r="J66" s="2">
        <v>1590.0542396840794</v>
      </c>
      <c r="K66" s="2"/>
      <c r="L66" s="1">
        <f t="shared" si="0"/>
        <v>7780.005400828118</v>
      </c>
      <c r="M66" s="2"/>
      <c r="N66" s="2">
        <f>VLOOKUP(B66,'[1]Transportation CI'!$C$3:$M$180,11,FALSE)</f>
        <v>181.6896258734899</v>
      </c>
      <c r="O66" s="22">
        <v>0.023353136738761427</v>
      </c>
    </row>
    <row r="67" spans="1:15" ht="15">
      <c r="A67" s="5">
        <v>1060</v>
      </c>
      <c r="B67" s="3" t="s">
        <v>59</v>
      </c>
      <c r="C67" s="2">
        <v>2495.1252592326437</v>
      </c>
      <c r="D67" s="2"/>
      <c r="E67" s="2">
        <v>3037.2384242425655</v>
      </c>
      <c r="F67" s="2"/>
      <c r="G67" s="2">
        <v>341.77881990370264</v>
      </c>
      <c r="H67" s="2">
        <f>VLOOKUP(B67,'[1]Prices &amp; Weights'!$E$370:$AN$547,36,FALSE)</f>
        <v>341.20101257023873</v>
      </c>
      <c r="I67" s="2"/>
      <c r="J67" s="2">
        <v>1588.992690859495</v>
      </c>
      <c r="K67" s="2"/>
      <c r="L67" s="1">
        <f t="shared" si="0"/>
        <v>7804.336206808645</v>
      </c>
      <c r="M67" s="2"/>
      <c r="N67" s="2">
        <f>VLOOKUP(B67,'[1]Transportation CI'!$C$3:$M$180,11,FALSE)</f>
        <v>633.5602789035675</v>
      </c>
      <c r="O67" s="22">
        <v>0.08117878277611768</v>
      </c>
    </row>
    <row r="68" spans="1:15" ht="15">
      <c r="A68" s="5">
        <v>1070</v>
      </c>
      <c r="B68" s="3" t="s">
        <v>60</v>
      </c>
      <c r="C68" s="2">
        <v>2495.1252592326437</v>
      </c>
      <c r="D68" s="2"/>
      <c r="E68" s="2">
        <v>2999.0643234005115</v>
      </c>
      <c r="F68" s="2"/>
      <c r="G68" s="2">
        <v>365.43549054556877</v>
      </c>
      <c r="H68" s="2">
        <f>VLOOKUP(B68,'[1]Prices &amp; Weights'!$E$370:$AN$547,36,FALSE)</f>
        <v>353.6723723853069</v>
      </c>
      <c r="I68" s="2"/>
      <c r="J68" s="2">
        <v>1568.532349171261</v>
      </c>
      <c r="K68" s="2"/>
      <c r="L68" s="1">
        <f t="shared" si="0"/>
        <v>7781.829794735291</v>
      </c>
      <c r="M68" s="2"/>
      <c r="N68" s="2">
        <f>VLOOKUP(B68,'[1]Transportation CI'!$C$3:$M$180,11,FALSE)</f>
        <v>159.36263748457205</v>
      </c>
      <c r="O68" s="22">
        <v>0.02047849720092003</v>
      </c>
    </row>
    <row r="69" spans="1:15" ht="15">
      <c r="A69" s="5">
        <v>1080</v>
      </c>
      <c r="B69" s="3" t="s">
        <v>61</v>
      </c>
      <c r="C69" s="2">
        <v>2536.3316459900607</v>
      </c>
      <c r="D69" s="2"/>
      <c r="E69" s="2">
        <v>2994.45392474809</v>
      </c>
      <c r="F69" s="2"/>
      <c r="G69" s="2">
        <v>382.8532371552313</v>
      </c>
      <c r="H69" s="2">
        <f>VLOOKUP(B69,'[1]Prices &amp; Weights'!$E$370:$AN$547,36,FALSE)</f>
        <v>388.65368334605915</v>
      </c>
      <c r="I69" s="2"/>
      <c r="J69" s="2">
        <v>1487.5460899824777</v>
      </c>
      <c r="K69" s="2"/>
      <c r="L69" s="1">
        <f t="shared" si="0"/>
        <v>7789.8385812219185</v>
      </c>
      <c r="M69" s="2"/>
      <c r="N69" s="2">
        <f>VLOOKUP(B69,'[1]Transportation CI'!$C$3:$M$180,11,FALSE)</f>
        <v>210.1054880464493</v>
      </c>
      <c r="O69" s="22">
        <v>0.026971136909256673</v>
      </c>
    </row>
    <row r="70" spans="1:15" ht="15">
      <c r="A70" s="5">
        <v>1110</v>
      </c>
      <c r="B70" s="3" t="s">
        <v>62</v>
      </c>
      <c r="C70" s="2">
        <v>2581.122345497392</v>
      </c>
      <c r="D70" s="2"/>
      <c r="E70" s="2">
        <v>3012.157855573381</v>
      </c>
      <c r="F70" s="2"/>
      <c r="G70" s="2">
        <v>351.74878425743987</v>
      </c>
      <c r="H70" s="2">
        <f>VLOOKUP(B70,'[1]Prices &amp; Weights'!$E$370:$AN$547,36,FALSE)</f>
        <v>332.03506221816156</v>
      </c>
      <c r="I70" s="2"/>
      <c r="J70" s="2">
        <v>1505.6579820045783</v>
      </c>
      <c r="K70" s="2"/>
      <c r="L70" s="1">
        <f t="shared" si="0"/>
        <v>7782.722029550952</v>
      </c>
      <c r="M70" s="2"/>
      <c r="N70" s="2">
        <f>VLOOKUP(B70,'[1]Transportation CI'!$C$3:$M$180,11,FALSE)</f>
        <v>131.049375447225</v>
      </c>
      <c r="O70" s="22">
        <v>0.01683843574406543</v>
      </c>
    </row>
    <row r="71" spans="1:15" ht="15">
      <c r="A71" s="5">
        <v>1120</v>
      </c>
      <c r="B71" s="3" t="s">
        <v>63</v>
      </c>
      <c r="C71" s="2">
        <v>2495.1252592326437</v>
      </c>
      <c r="D71" s="2"/>
      <c r="E71" s="2">
        <v>3080.3917556292267</v>
      </c>
      <c r="F71" s="2"/>
      <c r="G71" s="2">
        <v>355.88587012891753</v>
      </c>
      <c r="H71" s="2">
        <f>VLOOKUP(B71,'[1]Prices &amp; Weights'!$E$370:$AN$547,36,FALSE)</f>
        <v>353.5056689777092</v>
      </c>
      <c r="I71" s="2"/>
      <c r="J71" s="2">
        <v>1549.6666602106118</v>
      </c>
      <c r="K71" s="2"/>
      <c r="L71" s="1">
        <f t="shared" si="0"/>
        <v>7834.575214179109</v>
      </c>
      <c r="M71" s="2"/>
      <c r="N71" s="2">
        <f>VLOOKUP(B71,'[1]Transportation CI'!$C$3:$M$180,11,FALSE)</f>
        <v>167.48403397209373</v>
      </c>
      <c r="O71" s="22">
        <v>0.02137721114021964</v>
      </c>
    </row>
    <row r="72" spans="1:15" ht="15">
      <c r="A72" s="5">
        <v>1130</v>
      </c>
      <c r="B72" s="3" t="s">
        <v>64</v>
      </c>
      <c r="C72" s="2">
        <v>2495.1252592326437</v>
      </c>
      <c r="D72" s="2"/>
      <c r="E72" s="2">
        <v>3034.33387309154</v>
      </c>
      <c r="F72" s="2"/>
      <c r="G72" s="2">
        <v>368.3740567861922</v>
      </c>
      <c r="H72" s="2">
        <f>VLOOKUP(B72,'[1]Prices &amp; Weights'!$E$370:$AN$547,36,FALSE)</f>
        <v>349.991377748561</v>
      </c>
      <c r="I72" s="2"/>
      <c r="J72" s="2">
        <v>1585.7041972591908</v>
      </c>
      <c r="K72" s="2"/>
      <c r="L72" s="1">
        <f t="shared" si="0"/>
        <v>7833.528764118128</v>
      </c>
      <c r="M72" s="2"/>
      <c r="N72" s="2">
        <f>VLOOKUP(B72,'[1]Transportation CI'!$C$3:$M$180,11,FALSE)</f>
        <v>427.4006006315158</v>
      </c>
      <c r="O72" s="22">
        <v>0.054559258608371575</v>
      </c>
    </row>
    <row r="73" spans="1:15" ht="15">
      <c r="A73" s="5">
        <v>1140</v>
      </c>
      <c r="B73" s="3" t="s">
        <v>65</v>
      </c>
      <c r="C73" s="2">
        <v>2557.4539344647796</v>
      </c>
      <c r="D73" s="2"/>
      <c r="E73" s="2">
        <v>3042.125446814133</v>
      </c>
      <c r="F73" s="2"/>
      <c r="G73" s="2">
        <v>363.4702580687611</v>
      </c>
      <c r="H73" s="2">
        <f>VLOOKUP(B73,'[1]Prices &amp; Weights'!$E$370:$AN$547,36,FALSE)</f>
        <v>343.78109959627113</v>
      </c>
      <c r="I73" s="2"/>
      <c r="J73" s="2">
        <v>1276.3687271115605</v>
      </c>
      <c r="K73" s="2"/>
      <c r="L73" s="1">
        <f t="shared" si="0"/>
        <v>7583.199466055505</v>
      </c>
      <c r="M73" s="2"/>
      <c r="N73" s="2">
        <f>VLOOKUP(B73,'[1]Transportation CI'!$C$3:$M$180,11,FALSE)</f>
        <v>143.97979313018286</v>
      </c>
      <c r="O73" s="22">
        <v>0.018986352486187796</v>
      </c>
    </row>
    <row r="74" spans="1:15" ht="15">
      <c r="A74" s="5">
        <v>1150</v>
      </c>
      <c r="B74" s="3" t="s">
        <v>66</v>
      </c>
      <c r="C74" s="2">
        <v>2490.656899512194</v>
      </c>
      <c r="D74" s="2"/>
      <c r="E74" s="2">
        <v>3022.9461884200578</v>
      </c>
      <c r="F74" s="2"/>
      <c r="G74" s="2">
        <v>363.8233983211783</v>
      </c>
      <c r="H74" s="2">
        <f>VLOOKUP(B74,'[1]Prices &amp; Weights'!$E$370:$AN$547,36,FALSE)</f>
        <v>369.9973598426894</v>
      </c>
      <c r="I74" s="2"/>
      <c r="J74" s="2">
        <v>1418.805548042164</v>
      </c>
      <c r="K74" s="2"/>
      <c r="L74" s="1">
        <f t="shared" si="0"/>
        <v>7666.229394138283</v>
      </c>
      <c r="M74" s="2"/>
      <c r="N74" s="2">
        <f>VLOOKUP(B74,'[1]Transportation CI'!$C$3:$M$180,11,FALSE)</f>
        <v>142.89152743752666</v>
      </c>
      <c r="O74" s="22">
        <v>0.01863875806110039</v>
      </c>
    </row>
    <row r="75" spans="1:15" ht="15">
      <c r="A75" s="5">
        <v>1160</v>
      </c>
      <c r="B75" s="3" t="s">
        <v>67</v>
      </c>
      <c r="C75" s="2">
        <v>2496.5585676238493</v>
      </c>
      <c r="D75" s="2"/>
      <c r="E75" s="2">
        <v>3119.487936201774</v>
      </c>
      <c r="F75" s="2"/>
      <c r="G75" s="2">
        <v>363.9135921045212</v>
      </c>
      <c r="H75" s="2">
        <f>VLOOKUP(B75,'[1]Prices &amp; Weights'!$E$370:$AN$547,36,FALSE)</f>
        <v>369.4481566985115</v>
      </c>
      <c r="I75" s="2"/>
      <c r="J75" s="2">
        <v>1236.697040071166</v>
      </c>
      <c r="K75" s="2"/>
      <c r="L75" s="1">
        <f aca="true" t="shared" si="1" ref="L75:L138">SUM(C75:J75)</f>
        <v>7586.105292699822</v>
      </c>
      <c r="M75" s="2"/>
      <c r="N75" s="2">
        <f>VLOOKUP(B75,'[1]Transportation CI'!$C$3:$M$180,11,FALSE)</f>
        <v>362.0421468571104</v>
      </c>
      <c r="O75" s="22">
        <v>0.04772321990492808</v>
      </c>
    </row>
    <row r="76" spans="1:15" ht="15">
      <c r="A76" s="5">
        <v>1180</v>
      </c>
      <c r="B76" s="3" t="s">
        <v>68</v>
      </c>
      <c r="C76" s="2">
        <v>2545.263785702042</v>
      </c>
      <c r="D76" s="2"/>
      <c r="E76" s="2">
        <v>3486.7522928537014</v>
      </c>
      <c r="F76" s="2"/>
      <c r="G76" s="2">
        <v>492.9288973315683</v>
      </c>
      <c r="H76" s="2">
        <f>VLOOKUP(B76,'[1]Prices &amp; Weights'!$E$370:$AN$547,36,FALSE)</f>
        <v>546.381930178368</v>
      </c>
      <c r="I76" s="2"/>
      <c r="J76" s="2">
        <v>1344.3271538050521</v>
      </c>
      <c r="K76" s="2"/>
      <c r="L76" s="1">
        <f t="shared" si="1"/>
        <v>8415.654059870732</v>
      </c>
      <c r="M76" s="2"/>
      <c r="N76" s="2">
        <f>VLOOKUP(B76,'[1]Transportation CI'!$C$3:$M$180,11,FALSE)</f>
        <v>80.20931096284922</v>
      </c>
      <c r="O76" s="22">
        <v>0.009531876390527378</v>
      </c>
    </row>
    <row r="77" spans="1:15" ht="15">
      <c r="A77" s="5">
        <v>1195</v>
      </c>
      <c r="B77" s="3" t="s">
        <v>69</v>
      </c>
      <c r="C77" s="2">
        <v>2547.1201799993255</v>
      </c>
      <c r="D77" s="2"/>
      <c r="E77" s="2">
        <v>3352.8663159873663</v>
      </c>
      <c r="F77" s="2"/>
      <c r="G77" s="2">
        <v>420.34435873864834</v>
      </c>
      <c r="H77" s="2">
        <f>VLOOKUP(B77,'[1]Prices &amp; Weights'!$E$370:$AN$547,36,FALSE)</f>
        <v>544.3162505188363</v>
      </c>
      <c r="I77" s="2"/>
      <c r="J77" s="2">
        <v>1247.1003376110302</v>
      </c>
      <c r="K77" s="2"/>
      <c r="L77" s="1">
        <f t="shared" si="1"/>
        <v>8111.747442855207</v>
      </c>
      <c r="M77" s="2"/>
      <c r="N77" s="2">
        <f>VLOOKUP(B77,'[1]Transportation CI'!$C$3:$M$180,11,FALSE)</f>
        <v>112.55389562625703</v>
      </c>
      <c r="O77" s="22">
        <v>0.013878354021765517</v>
      </c>
    </row>
    <row r="78" spans="1:15" ht="15">
      <c r="A78" s="5">
        <v>1220</v>
      </c>
      <c r="B78" s="3" t="s">
        <v>70</v>
      </c>
      <c r="C78" s="2">
        <v>2509.5028456986597</v>
      </c>
      <c r="D78" s="2"/>
      <c r="E78" s="2">
        <v>3298.5558198618355</v>
      </c>
      <c r="F78" s="2"/>
      <c r="G78" s="2">
        <v>418.25523364184585</v>
      </c>
      <c r="H78" s="2">
        <f>VLOOKUP(B78,'[1]Prices &amp; Weights'!$E$370:$AN$547,36,FALSE)</f>
        <v>507.6822348265881</v>
      </c>
      <c r="I78" s="2"/>
      <c r="J78" s="2">
        <v>1247.1003376110307</v>
      </c>
      <c r="K78" s="2"/>
      <c r="L78" s="1">
        <f t="shared" si="1"/>
        <v>7981.096471639959</v>
      </c>
      <c r="M78" s="2"/>
      <c r="N78" s="2">
        <f>VLOOKUP(B78,'[1]Transportation CI'!$C$3:$M$180,11,FALSE)</f>
        <v>132.04169822093024</v>
      </c>
      <c r="O78" s="22">
        <v>0.016544964622922834</v>
      </c>
    </row>
    <row r="79" spans="1:15" ht="15">
      <c r="A79" s="5">
        <v>1330</v>
      </c>
      <c r="B79" s="3" t="s">
        <v>71</v>
      </c>
      <c r="C79" s="2">
        <v>2512.536675050525</v>
      </c>
      <c r="D79" s="2"/>
      <c r="E79" s="2">
        <v>3047.750133170088</v>
      </c>
      <c r="F79" s="2"/>
      <c r="G79" s="2">
        <v>404.183876028591</v>
      </c>
      <c r="H79" s="2">
        <f>VLOOKUP(B79,'[1]Prices &amp; Weights'!$E$370:$AN$547,36,FALSE)</f>
        <v>434.78746408205075</v>
      </c>
      <c r="I79" s="2"/>
      <c r="J79" s="2">
        <v>1472.1690519810234</v>
      </c>
      <c r="K79" s="2"/>
      <c r="L79" s="1">
        <f t="shared" si="1"/>
        <v>7871.427200312279</v>
      </c>
      <c r="M79" s="2"/>
      <c r="N79" s="2">
        <f>VLOOKUP(B79,'[1]Transportation CI'!$C$3:$M$180,11,FALSE)</f>
        <v>447.19444777048443</v>
      </c>
      <c r="O79" s="22">
        <v>0.056810801690578845</v>
      </c>
    </row>
    <row r="80" spans="1:15" ht="15">
      <c r="A80" s="5">
        <v>1340</v>
      </c>
      <c r="B80" s="3" t="s">
        <v>72</v>
      </c>
      <c r="C80" s="2">
        <v>2477.721588231531</v>
      </c>
      <c r="D80" s="2"/>
      <c r="E80" s="2">
        <v>3168.5425778635445</v>
      </c>
      <c r="F80" s="2"/>
      <c r="G80" s="2">
        <v>475.04977024384556</v>
      </c>
      <c r="H80" s="2">
        <f>VLOOKUP(B80,'[1]Prices &amp; Weights'!$E$370:$AN$547,36,FALSE)</f>
        <v>459.4197145817541</v>
      </c>
      <c r="I80" s="2"/>
      <c r="J80" s="2">
        <v>1390.8981382679594</v>
      </c>
      <c r="K80" s="2"/>
      <c r="L80" s="1">
        <f t="shared" si="1"/>
        <v>7971.631789188635</v>
      </c>
      <c r="M80" s="2"/>
      <c r="N80" s="2">
        <f>VLOOKUP(B80,'[1]Transportation CI'!$C$3:$M$180,11,FALSE)</f>
        <v>150.06134328789304</v>
      </c>
      <c r="O80" s="22">
        <v>0.018824443825651377</v>
      </c>
    </row>
    <row r="81" spans="1:15" ht="15">
      <c r="A81" s="5">
        <v>1350</v>
      </c>
      <c r="B81" s="3" t="s">
        <v>73</v>
      </c>
      <c r="C81" s="2">
        <v>2580.2120735849944</v>
      </c>
      <c r="D81" s="2"/>
      <c r="E81" s="2">
        <v>3315.245462983603</v>
      </c>
      <c r="F81" s="2"/>
      <c r="G81" s="2">
        <v>427.1379935066505</v>
      </c>
      <c r="H81" s="2">
        <f>VLOOKUP(B81,'[1]Prices &amp; Weights'!$E$370:$AN$547,36,FALSE)</f>
        <v>384.4047912014729</v>
      </c>
      <c r="I81" s="2"/>
      <c r="J81" s="2">
        <v>1388.285667600866</v>
      </c>
      <c r="K81" s="2"/>
      <c r="L81" s="1">
        <f t="shared" si="1"/>
        <v>8095.285988877587</v>
      </c>
      <c r="M81" s="2"/>
      <c r="N81" s="2">
        <f>VLOOKUP(B81,'[1]Transportation CI'!$C$3:$M$180,11,FALSE)</f>
        <v>205.6740548759214</v>
      </c>
      <c r="O81" s="22">
        <v>0.02540668643959623</v>
      </c>
    </row>
    <row r="82" spans="1:15" ht="15">
      <c r="A82" s="5">
        <v>1360</v>
      </c>
      <c r="B82" s="3" t="s">
        <v>74</v>
      </c>
      <c r="C82" s="2">
        <v>2642.7169616632423</v>
      </c>
      <c r="D82" s="2"/>
      <c r="E82" s="2">
        <v>3353.511771798715</v>
      </c>
      <c r="F82" s="2"/>
      <c r="G82" s="2">
        <v>595.4374465759029</v>
      </c>
      <c r="H82" s="2">
        <f>VLOOKUP(B82,'[1]Prices &amp; Weights'!$E$370:$AN$547,36,FALSE)</f>
        <v>419.12849596929834</v>
      </c>
      <c r="I82" s="2"/>
      <c r="J82" s="2">
        <v>1235.652887785836</v>
      </c>
      <c r="K82" s="2"/>
      <c r="L82" s="1">
        <f t="shared" si="1"/>
        <v>8246.447563792995</v>
      </c>
      <c r="M82" s="2"/>
      <c r="N82" s="2">
        <f>VLOOKUP(B82,'[1]Transportation CI'!$C$3:$M$180,11,FALSE)</f>
        <v>101.26823057753634</v>
      </c>
      <c r="O82" s="22">
        <v>0.01228090986381283</v>
      </c>
    </row>
    <row r="83" spans="1:15" ht="15">
      <c r="A83" s="5">
        <v>1380</v>
      </c>
      <c r="B83" s="3" t="s">
        <v>75</v>
      </c>
      <c r="C83" s="2">
        <v>2659.49315946397</v>
      </c>
      <c r="D83" s="2"/>
      <c r="E83" s="2">
        <v>3293.576589317229</v>
      </c>
      <c r="F83" s="2"/>
      <c r="G83" s="2">
        <v>529.2280349027708</v>
      </c>
      <c r="H83" s="2">
        <f>VLOOKUP(B83,'[1]Prices &amp; Weights'!$E$370:$AN$547,36,FALSE)</f>
        <v>392.4655573179362</v>
      </c>
      <c r="I83" s="2"/>
      <c r="J83" s="2">
        <v>1256.8566347552821</v>
      </c>
      <c r="K83" s="2"/>
      <c r="L83" s="1">
        <f t="shared" si="1"/>
        <v>8131.6199757571885</v>
      </c>
      <c r="M83" s="2"/>
      <c r="N83" s="2">
        <f>VLOOKUP(B83,'[1]Transportation CI'!$C$3:$M$180,11,FALSE)</f>
        <v>118.62395660415159</v>
      </c>
      <c r="O83" s="22">
        <v>0.014588177512083801</v>
      </c>
    </row>
    <row r="84" spans="1:15" ht="15">
      <c r="A84" s="5">
        <v>1390</v>
      </c>
      <c r="B84" s="3" t="s">
        <v>76</v>
      </c>
      <c r="C84" s="2">
        <v>2665.864914912099</v>
      </c>
      <c r="D84" s="2"/>
      <c r="E84" s="2">
        <v>3023.3150203122514</v>
      </c>
      <c r="F84" s="2"/>
      <c r="G84" s="2">
        <v>389.50902587081475</v>
      </c>
      <c r="H84" s="2">
        <f>VLOOKUP(B84,'[1]Prices &amp; Weights'!$E$370:$AN$547,36,FALSE)</f>
        <v>502.93127617918924</v>
      </c>
      <c r="I84" s="2"/>
      <c r="J84" s="2">
        <v>1369.3733554643254</v>
      </c>
      <c r="K84" s="2"/>
      <c r="L84" s="1">
        <f t="shared" si="1"/>
        <v>7950.99359273868</v>
      </c>
      <c r="M84" s="2"/>
      <c r="N84" s="2">
        <f>VLOOKUP(B84,'[1]Transportation CI'!$C$3:$M$180,11,FALSE)</f>
        <v>125.68878330670593</v>
      </c>
      <c r="O84" s="22">
        <v>0.016162597483892528</v>
      </c>
    </row>
    <row r="85" spans="1:15" ht="15">
      <c r="A85" s="5">
        <v>1400</v>
      </c>
      <c r="B85" s="3" t="s">
        <v>77</v>
      </c>
      <c r="C85" s="2">
        <v>2595.6607536804904</v>
      </c>
      <c r="D85" s="2"/>
      <c r="E85" s="2">
        <v>3134.51783580867</v>
      </c>
      <c r="F85" s="2"/>
      <c r="G85" s="2">
        <v>361.0549202936223</v>
      </c>
      <c r="H85" s="2">
        <f>VLOOKUP(B85,'[1]Prices &amp; Weights'!$E$370:$AN$547,36,FALSE)</f>
        <v>492.4995698309647</v>
      </c>
      <c r="I85" s="2"/>
      <c r="J85" s="2">
        <v>1346.6718407255378</v>
      </c>
      <c r="K85" s="2"/>
      <c r="L85" s="1">
        <f t="shared" si="1"/>
        <v>7930.404920339285</v>
      </c>
      <c r="M85" s="2"/>
      <c r="N85" s="2">
        <f>VLOOKUP(B85,'[1]Transportation CI'!$C$3:$M$180,11,FALSE)</f>
        <v>197.1913362421256</v>
      </c>
      <c r="O85" s="22">
        <v>0.025090258491306937</v>
      </c>
    </row>
    <row r="86" spans="1:15" ht="15">
      <c r="A86" s="5">
        <v>1410</v>
      </c>
      <c r="B86" s="3" t="s">
        <v>78</v>
      </c>
      <c r="C86" s="2">
        <v>2491.3797341158743</v>
      </c>
      <c r="D86" s="2"/>
      <c r="E86" s="2">
        <v>3219.0725470940897</v>
      </c>
      <c r="F86" s="2"/>
      <c r="G86" s="2">
        <v>448.3363238890668</v>
      </c>
      <c r="H86" s="2">
        <f>VLOOKUP(B86,'[1]Prices &amp; Weights'!$E$370:$AN$547,36,FALSE)</f>
        <v>454.05841986135687</v>
      </c>
      <c r="I86" s="2"/>
      <c r="J86" s="2">
        <v>1381.794886938424</v>
      </c>
      <c r="K86" s="2"/>
      <c r="L86" s="1">
        <f t="shared" si="1"/>
        <v>7994.641911898812</v>
      </c>
      <c r="M86" s="2"/>
      <c r="N86" s="2">
        <f>VLOOKUP(B86,'[1]Transportation CI'!$C$3:$M$180,11,FALSE)</f>
        <v>194.09837047270221</v>
      </c>
      <c r="O86" s="22">
        <v>0.024278021348817062</v>
      </c>
    </row>
    <row r="87" spans="1:15" ht="15">
      <c r="A87" s="5">
        <v>1420</v>
      </c>
      <c r="B87" s="3" t="s">
        <v>79</v>
      </c>
      <c r="C87" s="2">
        <v>2568.7103843996497</v>
      </c>
      <c r="D87" s="2"/>
      <c r="E87" s="2">
        <v>3009.8526562471793</v>
      </c>
      <c r="F87" s="2"/>
      <c r="G87" s="2">
        <v>412.95740335011726</v>
      </c>
      <c r="H87" s="2">
        <f>VLOOKUP(B87,'[1]Prices &amp; Weights'!$E$370:$AN$547,36,FALSE)</f>
        <v>439.2322442691748</v>
      </c>
      <c r="I87" s="2"/>
      <c r="J87" s="2">
        <v>1461.9640624789006</v>
      </c>
      <c r="K87" s="2"/>
      <c r="L87" s="1">
        <f t="shared" si="1"/>
        <v>7892.716750745022</v>
      </c>
      <c r="M87" s="2"/>
      <c r="N87" s="2">
        <f>VLOOKUP(B87,'[1]Transportation CI'!$C$3:$M$180,11,FALSE)</f>
        <v>127.91367752639609</v>
      </c>
      <c r="O87" s="22">
        <v>0.016206290907338234</v>
      </c>
    </row>
    <row r="88" spans="1:15" ht="15">
      <c r="A88" s="5">
        <v>1430</v>
      </c>
      <c r="B88" s="3" t="s">
        <v>80</v>
      </c>
      <c r="C88" s="2">
        <v>2562.413904624773</v>
      </c>
      <c r="D88" s="2"/>
      <c r="E88" s="2">
        <v>3073.015117785361</v>
      </c>
      <c r="F88" s="2"/>
      <c r="G88" s="2">
        <v>358.46340493959156</v>
      </c>
      <c r="H88" s="2">
        <f>VLOOKUP(B88,'[1]Prices &amp; Weights'!$E$370:$AN$547,36,FALSE)</f>
        <v>458.37498173022726</v>
      </c>
      <c r="I88" s="2"/>
      <c r="J88" s="2">
        <v>1424.9585483360581</v>
      </c>
      <c r="K88" s="2"/>
      <c r="L88" s="1">
        <f t="shared" si="1"/>
        <v>7877.22595741601</v>
      </c>
      <c r="M88" s="2"/>
      <c r="N88" s="2">
        <f>VLOOKUP(B88,'[1]Transportation CI'!$C$3:$M$180,11,FALSE)</f>
        <v>128.022269040794</v>
      </c>
      <c r="O88" s="22">
        <v>0.016253732098233175</v>
      </c>
    </row>
    <row r="89" spans="1:15" ht="15">
      <c r="A89" s="5">
        <v>1440</v>
      </c>
      <c r="B89" s="3" t="s">
        <v>81</v>
      </c>
      <c r="C89" s="2">
        <v>2516.172143769629</v>
      </c>
      <c r="D89" s="2"/>
      <c r="E89" s="2">
        <v>3071.8164141357306</v>
      </c>
      <c r="F89" s="2"/>
      <c r="G89" s="2">
        <v>322.6186557269907</v>
      </c>
      <c r="H89" s="2">
        <f>VLOOKUP(B89,'[1]Prices &amp; Weights'!$E$370:$AN$547,36,FALSE)</f>
        <v>478.4799720265808</v>
      </c>
      <c r="I89" s="2"/>
      <c r="J89" s="2">
        <v>1470.308544884953</v>
      </c>
      <c r="K89" s="2"/>
      <c r="L89" s="1">
        <f t="shared" si="1"/>
        <v>7859.395730543885</v>
      </c>
      <c r="M89" s="2"/>
      <c r="N89" s="2">
        <f>VLOOKUP(B89,'[1]Transportation CI'!$C$3:$M$180,11,FALSE)</f>
        <v>322.66735269912056</v>
      </c>
      <c r="O89" s="22">
        <v>0.04105543565683838</v>
      </c>
    </row>
    <row r="90" spans="1:15" ht="15">
      <c r="A90" s="5">
        <v>1450</v>
      </c>
      <c r="B90" s="3" t="s">
        <v>82</v>
      </c>
      <c r="C90" s="2">
        <v>2542.5633147372296</v>
      </c>
      <c r="D90" s="2"/>
      <c r="E90" s="2">
        <v>3081.8670831980103</v>
      </c>
      <c r="F90" s="2"/>
      <c r="G90" s="2">
        <v>369.54065201533984</v>
      </c>
      <c r="H90" s="2">
        <f>VLOOKUP(B90,'[1]Prices &amp; Weights'!$E$370:$AN$547,36,FALSE)</f>
        <v>366.1228016971998</v>
      </c>
      <c r="I90" s="2"/>
      <c r="J90" s="2">
        <v>1472.0124070135053</v>
      </c>
      <c r="K90" s="2"/>
      <c r="L90" s="1">
        <f t="shared" si="1"/>
        <v>7832.106258661285</v>
      </c>
      <c r="M90" s="2"/>
      <c r="N90" s="2">
        <f>VLOOKUP(B90,'[1]Transportation CI'!$C$3:$M$180,11,FALSE)</f>
        <v>118.68756399789244</v>
      </c>
      <c r="O90" s="22">
        <v>0.015154359325402208</v>
      </c>
    </row>
    <row r="91" spans="1:15" ht="15">
      <c r="A91" s="5">
        <v>1460</v>
      </c>
      <c r="B91" s="3" t="s">
        <v>83</v>
      </c>
      <c r="C91" s="2">
        <v>2511.4791895527014</v>
      </c>
      <c r="D91" s="2"/>
      <c r="E91" s="2">
        <v>3130.4606849945385</v>
      </c>
      <c r="F91" s="2"/>
      <c r="G91" s="2">
        <v>358.93408046035245</v>
      </c>
      <c r="H91" s="2">
        <f>VLOOKUP(B91,'[1]Prices &amp; Weights'!$E$370:$AN$547,36,FALSE)</f>
        <v>478.9800748184264</v>
      </c>
      <c r="I91" s="2"/>
      <c r="J91" s="2">
        <v>1472.5489759009133</v>
      </c>
      <c r="K91" s="2"/>
      <c r="L91" s="1">
        <f t="shared" si="1"/>
        <v>7952.403005726932</v>
      </c>
      <c r="M91" s="2"/>
      <c r="N91" s="2">
        <f>VLOOKUP(B91,'[1]Transportation CI'!$C$3:$M$180,11,FALSE)</f>
        <v>162.27376445244582</v>
      </c>
      <c r="O91" s="22">
        <v>0.020407195899497924</v>
      </c>
    </row>
    <row r="92" spans="1:15" ht="15">
      <c r="A92" s="5">
        <v>1480</v>
      </c>
      <c r="B92" s="3" t="s">
        <v>84</v>
      </c>
      <c r="C92" s="2">
        <v>2716.9097506494527</v>
      </c>
      <c r="D92" s="2"/>
      <c r="E92" s="2">
        <v>3160.1516523161363</v>
      </c>
      <c r="F92" s="2"/>
      <c r="G92" s="2">
        <v>362.3697555174478</v>
      </c>
      <c r="H92" s="2">
        <f>VLOOKUP(B92,'[1]Prices &amp; Weights'!$E$370:$AN$547,36,FALSE)</f>
        <v>367.6293379147623</v>
      </c>
      <c r="I92" s="2"/>
      <c r="J92" s="2">
        <v>1472.0178234571647</v>
      </c>
      <c r="K92" s="2"/>
      <c r="L92" s="1">
        <f t="shared" si="1"/>
        <v>8079.078319854963</v>
      </c>
      <c r="M92" s="2"/>
      <c r="N92" s="2">
        <f>VLOOKUP(B92,'[1]Transportation CI'!$C$3:$M$180,11,FALSE)</f>
        <v>215.8083216982393</v>
      </c>
      <c r="O92" s="22">
        <v>0.02671161722719982</v>
      </c>
    </row>
    <row r="93" spans="1:15" ht="15">
      <c r="A93" s="5">
        <v>1490</v>
      </c>
      <c r="B93" s="3" t="s">
        <v>85</v>
      </c>
      <c r="C93" s="2">
        <v>2511.4791895527014</v>
      </c>
      <c r="D93" s="2"/>
      <c r="E93" s="2">
        <v>3175.0551928488517</v>
      </c>
      <c r="F93" s="2"/>
      <c r="G93" s="2">
        <v>357.2702323198277</v>
      </c>
      <c r="H93" s="2">
        <f>VLOOKUP(B93,'[1]Prices &amp; Weights'!$E$370:$AN$547,36,FALSE)</f>
        <v>339.1385529881178</v>
      </c>
      <c r="I93" s="2"/>
      <c r="J93" s="2">
        <v>1472.5009041926116</v>
      </c>
      <c r="K93" s="2"/>
      <c r="L93" s="1">
        <f t="shared" si="1"/>
        <v>7855.4440719021095</v>
      </c>
      <c r="M93" s="2"/>
      <c r="N93" s="2">
        <f>VLOOKUP(B93,'[1]Transportation CI'!$C$3:$M$180,11,FALSE)</f>
        <v>298.69061209252766</v>
      </c>
      <c r="O93" s="22">
        <v>0.038023013242349954</v>
      </c>
    </row>
    <row r="94" spans="1:15" ht="15">
      <c r="A94" s="5">
        <v>1500</v>
      </c>
      <c r="B94" s="3" t="s">
        <v>86</v>
      </c>
      <c r="C94" s="2">
        <v>2509.667995868033</v>
      </c>
      <c r="D94" s="2"/>
      <c r="E94" s="2">
        <v>3192.5166508561388</v>
      </c>
      <c r="F94" s="2"/>
      <c r="G94" s="2">
        <v>344.1395994608624</v>
      </c>
      <c r="H94" s="2">
        <f>VLOOKUP(B94,'[1]Prices &amp; Weights'!$E$370:$AN$547,36,FALSE)</f>
        <v>404.3986543596798</v>
      </c>
      <c r="I94" s="2"/>
      <c r="J94" s="2">
        <v>1472.765659569117</v>
      </c>
      <c r="K94" s="2"/>
      <c r="L94" s="1">
        <f t="shared" si="1"/>
        <v>7923.488560113832</v>
      </c>
      <c r="M94" s="2"/>
      <c r="N94" s="2">
        <f>VLOOKUP(B94,'[1]Transportation CI'!$C$3:$M$180,11,FALSE)</f>
        <v>573.3306759412244</v>
      </c>
      <c r="O94" s="22">
        <v>0.0723565569299951</v>
      </c>
    </row>
    <row r="95" spans="1:15" ht="15">
      <c r="A95" s="5">
        <v>1510</v>
      </c>
      <c r="B95" s="3" t="s">
        <v>87</v>
      </c>
      <c r="C95" s="2">
        <v>2590.8026470978566</v>
      </c>
      <c r="D95" s="2"/>
      <c r="E95" s="2">
        <v>3211.6037012771567</v>
      </c>
      <c r="F95" s="2"/>
      <c r="G95" s="2">
        <v>510.0381502849451</v>
      </c>
      <c r="H95" s="2">
        <f>VLOOKUP(B95,'[1]Prices &amp; Weights'!$E$370:$AN$547,36,FALSE)</f>
        <v>439.15722413233624</v>
      </c>
      <c r="I95" s="2"/>
      <c r="J95" s="2">
        <v>1355.8368456188975</v>
      </c>
      <c r="K95" s="2"/>
      <c r="L95" s="1">
        <f t="shared" si="1"/>
        <v>8107.438568411192</v>
      </c>
      <c r="M95" s="2"/>
      <c r="N95" s="2">
        <f>VLOOKUP(B95,'[1]Transportation CI'!$C$3:$M$180,11,FALSE)</f>
        <v>140.6622248790633</v>
      </c>
      <c r="O95" s="22">
        <v>0.01734953194975527</v>
      </c>
    </row>
    <row r="96" spans="1:15" ht="15">
      <c r="A96" s="5">
        <v>1520</v>
      </c>
      <c r="B96" s="3" t="s">
        <v>88</v>
      </c>
      <c r="C96" s="2">
        <v>2615.53967424275</v>
      </c>
      <c r="D96" s="2"/>
      <c r="E96" s="2">
        <v>3055.31118696006</v>
      </c>
      <c r="F96" s="2"/>
      <c r="G96" s="2">
        <v>492.06795605008836</v>
      </c>
      <c r="H96" s="2">
        <f>VLOOKUP(B96,'[1]Prices &amp; Weights'!$E$370:$AN$547,36,FALSE)</f>
        <v>421.1925655901243</v>
      </c>
      <c r="I96" s="2"/>
      <c r="J96" s="2">
        <v>1372.5337056420428</v>
      </c>
      <c r="K96" s="2"/>
      <c r="L96" s="1">
        <f t="shared" si="1"/>
        <v>7956.645088485066</v>
      </c>
      <c r="M96" s="2"/>
      <c r="N96" s="2">
        <f>VLOOKUP(B96,'[1]Transportation CI'!$C$3:$M$180,11,FALSE)</f>
        <v>191.90650291296802</v>
      </c>
      <c r="O96" s="22">
        <v>0.02412057629979851</v>
      </c>
    </row>
    <row r="97" spans="1:15" ht="15">
      <c r="A97" s="5">
        <v>1530</v>
      </c>
      <c r="B97" s="3" t="s">
        <v>89</v>
      </c>
      <c r="C97" s="2">
        <v>2599.9105831004304</v>
      </c>
      <c r="D97" s="2"/>
      <c r="E97" s="2">
        <v>3056.2332666905445</v>
      </c>
      <c r="F97" s="2"/>
      <c r="G97" s="2">
        <v>489.27819807067317</v>
      </c>
      <c r="H97" s="2">
        <f>VLOOKUP(B97,'[1]Prices &amp; Weights'!$E$370:$AN$547,36,FALSE)</f>
        <v>422.95384570958146</v>
      </c>
      <c r="I97" s="2"/>
      <c r="J97" s="2">
        <v>1372.533705642043</v>
      </c>
      <c r="K97" s="2"/>
      <c r="L97" s="1">
        <f t="shared" si="1"/>
        <v>7940.9095992132725</v>
      </c>
      <c r="M97" s="2"/>
      <c r="N97" s="2">
        <f>VLOOKUP(B97,'[1]Transportation CI'!$C$3:$M$180,11,FALSE)</f>
        <v>395.29414735039967</v>
      </c>
      <c r="O97" s="22">
        <v>0.049779068887014104</v>
      </c>
    </row>
    <row r="98" spans="1:15" ht="15">
      <c r="A98" s="5">
        <v>1540</v>
      </c>
      <c r="B98" s="3" t="s">
        <v>90</v>
      </c>
      <c r="C98" s="2">
        <v>2492.9914421302083</v>
      </c>
      <c r="D98" s="2"/>
      <c r="E98" s="2">
        <v>3081.5904592788656</v>
      </c>
      <c r="F98" s="2"/>
      <c r="G98" s="2">
        <v>481.7940738865114</v>
      </c>
      <c r="H98" s="2">
        <f>VLOOKUP(B98,'[1]Prices &amp; Weights'!$E$370:$AN$547,36,FALSE)</f>
        <v>422.31916649746256</v>
      </c>
      <c r="I98" s="2"/>
      <c r="J98" s="2">
        <v>1372.5337056420433</v>
      </c>
      <c r="K98" s="2"/>
      <c r="L98" s="1">
        <f t="shared" si="1"/>
        <v>7851.228847435092</v>
      </c>
      <c r="M98" s="2"/>
      <c r="N98" s="2">
        <f>VLOOKUP(B98,'[1]Transportation CI'!$C$3:$M$180,11,FALSE)</f>
        <v>179.9408617965893</v>
      </c>
      <c r="O98" s="22">
        <v>0.022920082639876722</v>
      </c>
    </row>
    <row r="99" spans="1:15" ht="15">
      <c r="A99" s="5">
        <v>1550</v>
      </c>
      <c r="B99" s="3" t="s">
        <v>91</v>
      </c>
      <c r="C99" s="2">
        <v>2485.51738294607</v>
      </c>
      <c r="D99" s="2"/>
      <c r="E99" s="2">
        <v>3029.4007465334485</v>
      </c>
      <c r="F99" s="2"/>
      <c r="G99" s="2">
        <v>422.7278708866323</v>
      </c>
      <c r="H99" s="2">
        <f>VLOOKUP(B99,'[1]Prices &amp; Weights'!$E$370:$AN$547,36,FALSE)</f>
        <v>402.6288193123375</v>
      </c>
      <c r="I99" s="2"/>
      <c r="J99" s="2">
        <v>1256.7847298125303</v>
      </c>
      <c r="K99" s="2"/>
      <c r="L99" s="1">
        <f t="shared" si="1"/>
        <v>7597.059549491018</v>
      </c>
      <c r="M99" s="2"/>
      <c r="N99" s="2">
        <f>VLOOKUP(B99,'[1]Transportation CI'!$C$3:$M$180,11,FALSE)</f>
        <v>137.76209692570953</v>
      </c>
      <c r="O99" s="22">
        <v>0.018133727655837976</v>
      </c>
    </row>
    <row r="100" spans="1:15" ht="15">
      <c r="A100" s="5">
        <v>1560</v>
      </c>
      <c r="B100" s="3" t="s">
        <v>92</v>
      </c>
      <c r="C100" s="2">
        <v>2523.9156155534106</v>
      </c>
      <c r="D100" s="2"/>
      <c r="E100" s="2">
        <v>3041.1111591106</v>
      </c>
      <c r="F100" s="2"/>
      <c r="G100" s="2">
        <v>367.3268421021951</v>
      </c>
      <c r="H100" s="2">
        <f>VLOOKUP(B100,'[1]Prices &amp; Weights'!$E$370:$AN$547,36,FALSE)</f>
        <v>435.9292498642416</v>
      </c>
      <c r="I100" s="2"/>
      <c r="J100" s="2">
        <v>1270.7101372889056</v>
      </c>
      <c r="K100" s="2"/>
      <c r="L100" s="1">
        <f t="shared" si="1"/>
        <v>7638.993003919353</v>
      </c>
      <c r="M100" s="2"/>
      <c r="N100" s="2">
        <f>VLOOKUP(B100,'[1]Transportation CI'!$C$3:$M$180,11,FALSE)</f>
        <v>83.98008505365233</v>
      </c>
      <c r="O100" s="22">
        <v>0.010993701550007496</v>
      </c>
    </row>
    <row r="101" spans="1:15" ht="15">
      <c r="A101" s="5">
        <v>1570</v>
      </c>
      <c r="B101" s="3" t="s">
        <v>93</v>
      </c>
      <c r="C101" s="2">
        <v>2539.250835862761</v>
      </c>
      <c r="D101" s="2"/>
      <c r="E101" s="2">
        <v>3099.755429969408</v>
      </c>
      <c r="F101" s="2"/>
      <c r="G101" s="2">
        <v>344.2447376934272</v>
      </c>
      <c r="H101" s="2">
        <f>VLOOKUP(B101,'[1]Prices &amp; Weights'!$E$370:$AN$547,36,FALSE)</f>
        <v>486.08678566579414</v>
      </c>
      <c r="I101" s="2"/>
      <c r="J101" s="2">
        <v>1288.8288338381024</v>
      </c>
      <c r="K101" s="2"/>
      <c r="L101" s="1">
        <f t="shared" si="1"/>
        <v>7758.166623029493</v>
      </c>
      <c r="M101" s="2"/>
      <c r="N101" s="2">
        <f>VLOOKUP(B101,'[1]Transportation CI'!$C$3:$M$180,11,FALSE)</f>
        <v>161.77297871600612</v>
      </c>
      <c r="O101" s="22">
        <v>0.02085166306132795</v>
      </c>
    </row>
    <row r="102" spans="1:15" ht="15">
      <c r="A102" s="5">
        <v>1580</v>
      </c>
      <c r="B102" s="3" t="s">
        <v>94</v>
      </c>
      <c r="C102" s="2">
        <v>2670.1726421881576</v>
      </c>
      <c r="D102" s="2"/>
      <c r="E102" s="2">
        <v>3249.5933861731232</v>
      </c>
      <c r="F102" s="2"/>
      <c r="G102" s="2">
        <v>394.90943117950985</v>
      </c>
      <c r="H102" s="2">
        <f>VLOOKUP(B102,'[1]Prices &amp; Weights'!$E$370:$AN$547,36,FALSE)</f>
        <v>462.50857383881686</v>
      </c>
      <c r="I102" s="2"/>
      <c r="J102" s="2">
        <v>1342.228493988947</v>
      </c>
      <c r="K102" s="2"/>
      <c r="L102" s="1">
        <f t="shared" si="1"/>
        <v>8119.412527368554</v>
      </c>
      <c r="M102" s="2"/>
      <c r="N102" s="2">
        <f>VLOOKUP(B102,'[1]Transportation CI'!$C$3:$M$180,11,FALSE)</f>
        <v>693.8519871074141</v>
      </c>
      <c r="O102" s="22">
        <v>0.0854536394594318</v>
      </c>
    </row>
    <row r="103" spans="1:15" ht="15">
      <c r="A103" s="5">
        <v>1590</v>
      </c>
      <c r="B103" s="3" t="s">
        <v>95</v>
      </c>
      <c r="C103" s="2">
        <v>2575.6421627313416</v>
      </c>
      <c r="D103" s="2"/>
      <c r="E103" s="2">
        <v>3274.6432188512763</v>
      </c>
      <c r="F103" s="2"/>
      <c r="G103" s="2">
        <v>385.4988406139205</v>
      </c>
      <c r="H103" s="2">
        <f>VLOOKUP(B103,'[1]Prices &amp; Weights'!$E$370:$AN$547,36,FALSE)</f>
        <v>460.4342567951691</v>
      </c>
      <c r="I103" s="2"/>
      <c r="J103" s="2">
        <v>1342.228493988947</v>
      </c>
      <c r="K103" s="2"/>
      <c r="L103" s="1">
        <f t="shared" si="1"/>
        <v>8038.446972980654</v>
      </c>
      <c r="M103" s="2"/>
      <c r="N103" s="2">
        <f>VLOOKUP(B103,'[1]Transportation CI'!$C$3:$M$180,11,FALSE)</f>
        <v>1124.0588914080138</v>
      </c>
      <c r="O103" s="22">
        <v>0.13983128605920686</v>
      </c>
    </row>
    <row r="104" spans="1:15" ht="15">
      <c r="A104" s="5">
        <v>1600</v>
      </c>
      <c r="B104" s="3" t="s">
        <v>96</v>
      </c>
      <c r="C104" s="2">
        <v>2575.6421627313416</v>
      </c>
      <c r="D104" s="2"/>
      <c r="E104" s="2">
        <v>3247.5648107660572</v>
      </c>
      <c r="F104" s="2"/>
      <c r="G104" s="2">
        <v>378.88472609723203</v>
      </c>
      <c r="H104" s="2">
        <f>VLOOKUP(B104,'[1]Prices &amp; Weights'!$E$370:$AN$547,36,FALSE)</f>
        <v>454.234696262213</v>
      </c>
      <c r="I104" s="2"/>
      <c r="J104" s="2">
        <v>1342.2284939889473</v>
      </c>
      <c r="K104" s="2"/>
      <c r="L104" s="1">
        <f t="shared" si="1"/>
        <v>7998.554889845793</v>
      </c>
      <c r="M104" s="2"/>
      <c r="N104" s="2">
        <f>VLOOKUP(B104,'[1]Transportation CI'!$C$3:$M$180,11,FALSE)</f>
        <v>251.97016972534115</v>
      </c>
      <c r="O104" s="22">
        <v>0.031501547197899764</v>
      </c>
    </row>
    <row r="105" spans="1:15" ht="15">
      <c r="A105" s="5">
        <v>1620</v>
      </c>
      <c r="B105" s="3" t="s">
        <v>97</v>
      </c>
      <c r="C105" s="2">
        <v>2575.6421627313416</v>
      </c>
      <c r="D105" s="2"/>
      <c r="E105" s="2">
        <v>3163.3789313728316</v>
      </c>
      <c r="F105" s="2"/>
      <c r="G105" s="2">
        <v>375.6973092554339</v>
      </c>
      <c r="H105" s="2">
        <f>VLOOKUP(B105,'[1]Prices &amp; Weights'!$E$370:$AN$547,36,FALSE)</f>
        <v>466.0429467073889</v>
      </c>
      <c r="I105" s="2"/>
      <c r="J105" s="2">
        <v>1342.2284939889475</v>
      </c>
      <c r="K105" s="2"/>
      <c r="L105" s="1">
        <f t="shared" si="1"/>
        <v>7922.989844055944</v>
      </c>
      <c r="M105" s="2"/>
      <c r="N105" s="2">
        <f>VLOOKUP(B105,'[1]Transportation CI'!$C$3:$M$180,11,FALSE)</f>
        <v>217.09163991923256</v>
      </c>
      <c r="O105" s="22">
        <v>0.0276292981963075</v>
      </c>
    </row>
    <row r="106" spans="1:15" ht="15">
      <c r="A106" s="5">
        <v>1750</v>
      </c>
      <c r="B106" s="3" t="s">
        <v>98</v>
      </c>
      <c r="C106" s="2">
        <v>2575.6421627313416</v>
      </c>
      <c r="D106" s="2"/>
      <c r="E106" s="2">
        <v>3162.4568516423474</v>
      </c>
      <c r="F106" s="2"/>
      <c r="G106" s="2">
        <v>343.53864891224345</v>
      </c>
      <c r="H106" s="2">
        <f>VLOOKUP(B106,'[1]Prices &amp; Weights'!$E$370:$AN$547,36,FALSE)</f>
        <v>403.17833922508106</v>
      </c>
      <c r="I106" s="2"/>
      <c r="J106" s="2">
        <v>1342.228493988947</v>
      </c>
      <c r="K106" s="2"/>
      <c r="L106" s="1">
        <f t="shared" si="1"/>
        <v>7827.044496499961</v>
      </c>
      <c r="M106" s="2"/>
      <c r="N106" s="2">
        <f>VLOOKUP(B106,'[1]Transportation CI'!$C$3:$M$180,11,FALSE)</f>
        <v>473.791654820437</v>
      </c>
      <c r="O106" s="22">
        <v>0.06053119435401862</v>
      </c>
    </row>
    <row r="107" spans="1:15" ht="15">
      <c r="A107" s="5">
        <v>1760</v>
      </c>
      <c r="B107" s="3" t="s">
        <v>99</v>
      </c>
      <c r="C107" s="2">
        <v>2575.6421627313416</v>
      </c>
      <c r="D107" s="2"/>
      <c r="E107" s="2">
        <v>3164.208803130268</v>
      </c>
      <c r="F107" s="2"/>
      <c r="G107" s="2">
        <v>277.72123439450377</v>
      </c>
      <c r="H107" s="2">
        <f>VLOOKUP(B107,'[1]Prices &amp; Weights'!$E$370:$AN$547,36,FALSE)</f>
        <v>322.7253471904295</v>
      </c>
      <c r="I107" s="2"/>
      <c r="J107" s="2">
        <v>1405.950068437123</v>
      </c>
      <c r="K107" s="2"/>
      <c r="L107" s="1">
        <f t="shared" si="1"/>
        <v>7746.247615883666</v>
      </c>
      <c r="M107" s="2"/>
      <c r="N107" s="2">
        <f>VLOOKUP(B107,'[1]Transportation CI'!$C$3:$M$180,11,FALSE)</f>
        <v>222.90010773309243</v>
      </c>
      <c r="O107" s="22">
        <v>0.028774964182990824</v>
      </c>
    </row>
    <row r="108" spans="1:15" ht="15">
      <c r="A108" s="5">
        <v>1780</v>
      </c>
      <c r="B108" s="3" t="s">
        <v>100</v>
      </c>
      <c r="C108" s="2">
        <v>2568.842545865358</v>
      </c>
      <c r="D108" s="2"/>
      <c r="E108" s="2">
        <v>3030.8760741022234</v>
      </c>
      <c r="F108" s="2"/>
      <c r="G108" s="2">
        <v>404.69050335246567</v>
      </c>
      <c r="H108" s="2">
        <f>VLOOKUP(B108,'[1]Prices &amp; Weights'!$E$370:$AN$547,36,FALSE)</f>
        <v>385.5984606192772</v>
      </c>
      <c r="I108" s="2"/>
      <c r="J108" s="2">
        <v>1528.591273099959</v>
      </c>
      <c r="K108" s="2"/>
      <c r="L108" s="1">
        <f t="shared" si="1"/>
        <v>7918.598857039283</v>
      </c>
      <c r="M108" s="2"/>
      <c r="N108" s="2">
        <f>VLOOKUP(B108,'[1]Transportation CI'!$C$3:$M$180,11,FALSE)</f>
        <v>194.32117378116388</v>
      </c>
      <c r="O108" s="22">
        <v>0.02453966316377217</v>
      </c>
    </row>
    <row r="109" spans="1:15" ht="15">
      <c r="A109" s="5">
        <v>1790</v>
      </c>
      <c r="B109" s="3" t="s">
        <v>101</v>
      </c>
      <c r="C109" s="2">
        <v>2592.6712929153905</v>
      </c>
      <c r="D109" s="2"/>
      <c r="E109" s="2">
        <v>3127.7866537761342</v>
      </c>
      <c r="F109" s="2"/>
      <c r="G109" s="2">
        <v>397.06709866518986</v>
      </c>
      <c r="H109" s="2">
        <f>VLOOKUP(B109,'[1]Prices &amp; Weights'!$E$370:$AN$547,36,FALSE)</f>
        <v>389.05541369526094</v>
      </c>
      <c r="I109" s="2"/>
      <c r="J109" s="2">
        <v>1536.2202359128992</v>
      </c>
      <c r="K109" s="2"/>
      <c r="L109" s="1">
        <f t="shared" si="1"/>
        <v>8042.800694964875</v>
      </c>
      <c r="M109" s="2"/>
      <c r="N109" s="2">
        <f>VLOOKUP(B109,'[1]Transportation CI'!$C$3:$M$180,11,FALSE)</f>
        <v>215.60538567467552</v>
      </c>
      <c r="O109" s="22">
        <v>0.026807422747860896</v>
      </c>
    </row>
    <row r="110" spans="1:15" ht="15">
      <c r="A110" s="5">
        <v>1810</v>
      </c>
      <c r="B110" s="3" t="s">
        <v>102</v>
      </c>
      <c r="C110" s="2">
        <v>2538.8580035242653</v>
      </c>
      <c r="D110" s="2"/>
      <c r="E110" s="2">
        <v>3095.399363198687</v>
      </c>
      <c r="F110" s="2"/>
      <c r="G110" s="2">
        <v>337.26606632216647</v>
      </c>
      <c r="H110" s="2">
        <f>VLOOKUP(B110,'[1]Prices &amp; Weights'!$E$370:$AN$547,36,FALSE)</f>
        <v>345.91018636836304</v>
      </c>
      <c r="I110" s="2"/>
      <c r="J110" s="2">
        <v>1493.6219463921977</v>
      </c>
      <c r="K110" s="2"/>
      <c r="L110" s="1">
        <f t="shared" si="1"/>
        <v>7811.055565805679</v>
      </c>
      <c r="M110" s="2"/>
      <c r="N110" s="2">
        <f>VLOOKUP(B110,'[1]Transportation CI'!$C$3:$M$180,11,FALSE)</f>
        <v>194.44327141026463</v>
      </c>
      <c r="O110" s="22">
        <v>0.024893047457670885</v>
      </c>
    </row>
    <row r="111" spans="1:15" ht="15">
      <c r="A111" s="5">
        <v>1828</v>
      </c>
      <c r="B111" s="3" t="s">
        <v>103</v>
      </c>
      <c r="C111" s="2">
        <v>2441.3459894085586</v>
      </c>
      <c r="D111" s="2"/>
      <c r="E111" s="2">
        <v>3171.5854409741423</v>
      </c>
      <c r="F111" s="2"/>
      <c r="G111" s="2">
        <v>347.83137221081574</v>
      </c>
      <c r="H111" s="2">
        <f>VLOOKUP(B111,'[1]Prices &amp; Weights'!$E$370:$AN$547,36,FALSE)</f>
        <v>347.64921758693663</v>
      </c>
      <c r="I111" s="2"/>
      <c r="J111" s="2">
        <v>1472.8859428581932</v>
      </c>
      <c r="K111" s="2"/>
      <c r="L111" s="1">
        <f t="shared" si="1"/>
        <v>7781.297963038647</v>
      </c>
      <c r="M111" s="2"/>
      <c r="N111" s="2">
        <f>VLOOKUP(B111,'[1]Transportation CI'!$C$3:$M$180,11,FALSE)</f>
        <v>232.9195488260255</v>
      </c>
      <c r="O111" s="22">
        <v>0.02993266040055435</v>
      </c>
    </row>
    <row r="112" spans="1:15" ht="15">
      <c r="A112" s="5">
        <v>1850</v>
      </c>
      <c r="B112" s="3" t="s">
        <v>104</v>
      </c>
      <c r="C112" s="2">
        <v>2517.753495188921</v>
      </c>
      <c r="D112" s="2"/>
      <c r="E112" s="2">
        <v>3106.3719750624737</v>
      </c>
      <c r="F112" s="2"/>
      <c r="G112" s="2">
        <v>351.5259270598205</v>
      </c>
      <c r="H112" s="2">
        <f>VLOOKUP(B112,'[1]Prices &amp; Weights'!$E$370:$AN$547,36,FALSE)</f>
        <v>345.2686126437453</v>
      </c>
      <c r="I112" s="2"/>
      <c r="J112" s="2">
        <v>1472.8859428581932</v>
      </c>
      <c r="K112" s="2"/>
      <c r="L112" s="1">
        <f t="shared" si="1"/>
        <v>7793.805952813154</v>
      </c>
      <c r="M112" s="2"/>
      <c r="N112" s="2">
        <f>VLOOKUP(B112,'[1]Transportation CI'!$C$3:$M$180,11,FALSE)</f>
        <v>374.3403428237295</v>
      </c>
      <c r="O112" s="22">
        <v>0.048029474417698455</v>
      </c>
    </row>
    <row r="113" spans="1:15" ht="15">
      <c r="A113" s="5">
        <v>1860</v>
      </c>
      <c r="B113" s="3" t="s">
        <v>105</v>
      </c>
      <c r="C113" s="2">
        <v>2410.310119305167</v>
      </c>
      <c r="D113" s="2"/>
      <c r="E113" s="2">
        <v>3135.7787262308157</v>
      </c>
      <c r="F113" s="2"/>
      <c r="G113" s="2">
        <v>342.2010656864707</v>
      </c>
      <c r="H113" s="2">
        <f>VLOOKUP(B113,'[1]Prices &amp; Weights'!$E$370:$AN$547,36,FALSE)</f>
        <v>343.52573718068913</v>
      </c>
      <c r="I113" s="2"/>
      <c r="J113" s="2">
        <v>1472.8859428581932</v>
      </c>
      <c r="K113" s="2"/>
      <c r="L113" s="1">
        <f t="shared" si="1"/>
        <v>7704.701591261335</v>
      </c>
      <c r="M113" s="2"/>
      <c r="N113" s="2">
        <f>VLOOKUP(B113,'[1]Transportation CI'!$C$3:$M$180,11,FALSE)</f>
        <v>493.54517448448945</v>
      </c>
      <c r="O113" s="22">
        <v>0.06405622789393052</v>
      </c>
    </row>
    <row r="114" spans="1:15" ht="15">
      <c r="A114" s="5">
        <v>1870</v>
      </c>
      <c r="B114" s="3" t="s">
        <v>106</v>
      </c>
      <c r="C114" s="2">
        <v>2410.310119305167</v>
      </c>
      <c r="D114" s="2"/>
      <c r="E114" s="2">
        <v>3130.9401664543816</v>
      </c>
      <c r="F114" s="2"/>
      <c r="G114" s="2">
        <v>343.43935860382715</v>
      </c>
      <c r="H114" s="2">
        <f>VLOOKUP(B114,'[1]Prices &amp; Weights'!$E$370:$AN$547,36,FALSE)</f>
        <v>341.58744914842043</v>
      </c>
      <c r="I114" s="2"/>
      <c r="J114" s="2">
        <v>1472.1184208989275</v>
      </c>
      <c r="K114" s="2"/>
      <c r="L114" s="1">
        <f t="shared" si="1"/>
        <v>7698.395514410722</v>
      </c>
      <c r="M114" s="2"/>
      <c r="N114" s="2">
        <f>VLOOKUP(B114,'[1]Transportation CI'!$C$3:$M$180,11,FALSE)</f>
        <v>364.2376087936845</v>
      </c>
      <c r="O114" s="22">
        <v>0.04731242152523336</v>
      </c>
    </row>
    <row r="115" spans="1:15" ht="15">
      <c r="A115" s="5">
        <v>1980</v>
      </c>
      <c r="B115" s="3" t="s">
        <v>107</v>
      </c>
      <c r="C115" s="2">
        <v>2492.5837666429306</v>
      </c>
      <c r="D115" s="2"/>
      <c r="E115" s="2">
        <v>3195.006266128447</v>
      </c>
      <c r="F115" s="2"/>
      <c r="G115" s="2">
        <v>393.57530620957544</v>
      </c>
      <c r="H115" s="2">
        <f>VLOOKUP(B115,'[1]Prices &amp; Weights'!$E$370:$AN$547,36,FALSE)</f>
        <v>524.3220362351668</v>
      </c>
      <c r="I115" s="2"/>
      <c r="J115" s="2">
        <v>1247.1003376110302</v>
      </c>
      <c r="K115" s="2"/>
      <c r="L115" s="1">
        <f t="shared" si="1"/>
        <v>7852.5877128271495</v>
      </c>
      <c r="M115" s="2"/>
      <c r="N115" s="2">
        <f>VLOOKUP(B115,'[1]Transportation CI'!$C$3:$M$180,11,FALSE)</f>
        <v>149.0728798106641</v>
      </c>
      <c r="O115" s="22">
        <v>0.018983936712079912</v>
      </c>
    </row>
    <row r="116" spans="1:15" ht="15">
      <c r="A116" s="5">
        <v>1990</v>
      </c>
      <c r="B116" s="3" t="s">
        <v>108</v>
      </c>
      <c r="C116" s="2">
        <v>2492.5837666429306</v>
      </c>
      <c r="D116" s="2"/>
      <c r="E116" s="2">
        <v>3151.2996869034764</v>
      </c>
      <c r="F116" s="2"/>
      <c r="G116" s="2">
        <v>386.8706728742934</v>
      </c>
      <c r="H116" s="2">
        <f>VLOOKUP(B116,'[1]Prices &amp; Weights'!$E$370:$AN$547,36,FALSE)</f>
        <v>517.3017433045535</v>
      </c>
      <c r="I116" s="2"/>
      <c r="J116" s="2">
        <v>1245.7887856006025</v>
      </c>
      <c r="K116" s="2"/>
      <c r="L116" s="1">
        <f t="shared" si="1"/>
        <v>7793.844655325856</v>
      </c>
      <c r="M116" s="2"/>
      <c r="N116" s="2">
        <f>VLOOKUP(B116,'[1]Transportation CI'!$C$3:$M$180,11,FALSE)</f>
        <v>83.526453162376</v>
      </c>
      <c r="O116" s="22">
        <v>0.010717616243576849</v>
      </c>
    </row>
    <row r="117" spans="1:15" ht="15">
      <c r="A117" s="5">
        <v>2000</v>
      </c>
      <c r="B117" s="3" t="s">
        <v>109</v>
      </c>
      <c r="C117" s="2">
        <v>2550.925456167753</v>
      </c>
      <c r="D117" s="2"/>
      <c r="E117" s="2">
        <v>3084.448906443367</v>
      </c>
      <c r="F117" s="2"/>
      <c r="G117" s="2">
        <v>396.43057617994526</v>
      </c>
      <c r="H117" s="2">
        <f>VLOOKUP(B117,'[1]Prices &amp; Weights'!$E$370:$AN$547,36,FALSE)</f>
        <v>525.4072851085486</v>
      </c>
      <c r="I117" s="2"/>
      <c r="J117" s="2">
        <v>1247.0057950981222</v>
      </c>
      <c r="K117" s="2"/>
      <c r="L117" s="1">
        <f t="shared" si="1"/>
        <v>7804.218018997735</v>
      </c>
      <c r="M117" s="2"/>
      <c r="N117" s="2">
        <f>VLOOKUP(B117,'[1]Transportation CI'!$C$3:$M$180,11,FALSE)</f>
        <v>97.39031170969241</v>
      </c>
      <c r="O117" s="22">
        <v>0.012479708380308456</v>
      </c>
    </row>
    <row r="118" spans="1:15" ht="15">
      <c r="A118" s="5">
        <v>2010</v>
      </c>
      <c r="B118" s="3" t="s">
        <v>110</v>
      </c>
      <c r="C118" s="2">
        <v>2652.7247866874895</v>
      </c>
      <c r="D118" s="2"/>
      <c r="E118" s="2">
        <v>3323.688937160821</v>
      </c>
      <c r="F118" s="2"/>
      <c r="G118" s="2">
        <v>417.79203680683355</v>
      </c>
      <c r="H118" s="2">
        <f>VLOOKUP(B118,'[1]Prices &amp; Weights'!$E$370:$AN$547,36,FALSE)</f>
        <v>363.1497256902657</v>
      </c>
      <c r="I118" s="2"/>
      <c r="J118" s="2">
        <v>1330.3507850422513</v>
      </c>
      <c r="K118" s="2"/>
      <c r="L118" s="1">
        <f t="shared" si="1"/>
        <v>8087.706271387661</v>
      </c>
      <c r="M118" s="2"/>
      <c r="N118" s="2">
        <f>VLOOKUP(B118,'[1]Transportation CI'!$C$3:$M$180,11,FALSE)</f>
        <v>349.3911293434294</v>
      </c>
      <c r="O118" s="22">
        <v>0.043199628788359846</v>
      </c>
    </row>
    <row r="119" spans="1:15" ht="15">
      <c r="A119" s="5">
        <v>2020</v>
      </c>
      <c r="B119" s="3" t="s">
        <v>111</v>
      </c>
      <c r="C119" s="2">
        <v>2504.742756197354</v>
      </c>
      <c r="D119" s="2"/>
      <c r="E119" s="2">
        <v>3305.1947939213323</v>
      </c>
      <c r="F119" s="2"/>
      <c r="G119" s="2">
        <v>530.6099271640566</v>
      </c>
      <c r="H119" s="2">
        <f>VLOOKUP(B119,'[1]Prices &amp; Weights'!$E$370:$AN$547,36,FALSE)</f>
        <v>511.50124663672705</v>
      </c>
      <c r="I119" s="2"/>
      <c r="J119" s="2">
        <v>1342.9792680874657</v>
      </c>
      <c r="K119" s="2"/>
      <c r="L119" s="1">
        <f t="shared" si="1"/>
        <v>8195.027992006935</v>
      </c>
      <c r="M119" s="2"/>
      <c r="N119" s="2">
        <f>VLOOKUP(B119,'[1]Transportation CI'!$C$3:$M$180,11,FALSE)</f>
        <v>283.17272431832305</v>
      </c>
      <c r="O119" s="22">
        <v>0.03455343004493068</v>
      </c>
    </row>
    <row r="120" spans="1:15" ht="15">
      <c r="A120" s="5">
        <v>2035</v>
      </c>
      <c r="B120" s="3" t="s">
        <v>112</v>
      </c>
      <c r="C120" s="2">
        <v>2538.753755928915</v>
      </c>
      <c r="D120" s="2"/>
      <c r="E120" s="2">
        <v>3042.4942787063264</v>
      </c>
      <c r="F120" s="2"/>
      <c r="G120" s="2">
        <v>382.7736375676706</v>
      </c>
      <c r="H120" s="2">
        <f>VLOOKUP(B120,'[1]Prices &amp; Weights'!$E$370:$AN$547,36,FALSE)</f>
        <v>494.0991432851702</v>
      </c>
      <c r="I120" s="2"/>
      <c r="J120" s="2">
        <v>1372.5337056420428</v>
      </c>
      <c r="K120" s="2"/>
      <c r="L120" s="1">
        <f t="shared" si="1"/>
        <v>7830.654521130125</v>
      </c>
      <c r="M120" s="2"/>
      <c r="N120" s="2">
        <f>VLOOKUP(B120,'[1]Transportation CI'!$C$3:$M$180,11,FALSE)</f>
        <v>191.30922879365244</v>
      </c>
      <c r="O120" s="22">
        <v>0.02443023760946654</v>
      </c>
    </row>
    <row r="121" spans="1:15" ht="15">
      <c r="A121" s="5">
        <v>2055</v>
      </c>
      <c r="B121" s="3" t="s">
        <v>113</v>
      </c>
      <c r="C121" s="2">
        <v>2609.53562430753</v>
      </c>
      <c r="D121" s="2"/>
      <c r="E121" s="2">
        <v>3112.7320386300626</v>
      </c>
      <c r="F121" s="2"/>
      <c r="G121" s="2">
        <v>381.5794752247563</v>
      </c>
      <c r="H121" s="2">
        <f>VLOOKUP(B121,'[1]Prices &amp; Weights'!$E$370:$AN$547,36,FALSE)</f>
        <v>500.1915297478888</v>
      </c>
      <c r="I121" s="2"/>
      <c r="J121" s="2">
        <v>1372.5337056420428</v>
      </c>
      <c r="K121" s="2"/>
      <c r="L121" s="1">
        <f t="shared" si="1"/>
        <v>7976.5723735522815</v>
      </c>
      <c r="M121" s="2"/>
      <c r="N121" s="2">
        <f>VLOOKUP(B121,'[1]Transportation CI'!$C$3:$M$180,11,FALSE)</f>
        <v>223.341279131171</v>
      </c>
      <c r="O121" s="22">
        <v>0.027998942001617056</v>
      </c>
    </row>
    <row r="122" spans="1:15" ht="15">
      <c r="A122" s="5">
        <v>2070</v>
      </c>
      <c r="B122" s="3" t="s">
        <v>114</v>
      </c>
      <c r="C122" s="2">
        <v>2669.1836696825803</v>
      </c>
      <c r="D122" s="2"/>
      <c r="E122" s="2">
        <v>3142.7111728423993</v>
      </c>
      <c r="F122" s="2"/>
      <c r="G122" s="2">
        <v>411.60527677782994</v>
      </c>
      <c r="H122" s="2">
        <f>VLOOKUP(B122,'[1]Prices &amp; Weights'!$E$370:$AN$547,36,FALSE)</f>
        <v>479.31898796599563</v>
      </c>
      <c r="I122" s="2"/>
      <c r="J122" s="2">
        <v>1372.5337056420428</v>
      </c>
      <c r="K122" s="2"/>
      <c r="L122" s="1">
        <f t="shared" si="1"/>
        <v>8075.352812910849</v>
      </c>
      <c r="M122" s="2"/>
      <c r="N122" s="2">
        <f>VLOOKUP(B122,'[1]Transportation CI'!$C$3:$M$180,11,FALSE)</f>
        <v>185.92603199623733</v>
      </c>
      <c r="O122" s="22">
        <v>0.023023454665258108</v>
      </c>
    </row>
    <row r="123" spans="1:15" ht="15">
      <c r="A123" s="5">
        <v>2180</v>
      </c>
      <c r="B123" s="3" t="s">
        <v>115</v>
      </c>
      <c r="C123" s="2">
        <v>2554.17919131637</v>
      </c>
      <c r="D123" s="2"/>
      <c r="E123" s="2">
        <v>3163.010099480638</v>
      </c>
      <c r="F123" s="2"/>
      <c r="G123" s="2">
        <v>389.49111815641027</v>
      </c>
      <c r="H123" s="2">
        <f>VLOOKUP(B123,'[1]Prices &amp; Weights'!$E$370:$AN$547,36,FALSE)</f>
        <v>468.8754719008731</v>
      </c>
      <c r="I123" s="2"/>
      <c r="J123" s="2">
        <v>1239.7187798732248</v>
      </c>
      <c r="K123" s="2"/>
      <c r="L123" s="1">
        <f t="shared" si="1"/>
        <v>7815.274660727517</v>
      </c>
      <c r="M123" s="2"/>
      <c r="N123" s="2">
        <f>VLOOKUP(B123,'[1]Transportation CI'!$C$3:$M$180,11,FALSE)</f>
        <v>93.39774302550947</v>
      </c>
      <c r="O123" s="22">
        <v>0.011951394787626081</v>
      </c>
    </row>
    <row r="124" spans="1:15" ht="15">
      <c r="A124" s="5">
        <v>2190</v>
      </c>
      <c r="B124" s="3" t="s">
        <v>116</v>
      </c>
      <c r="C124" s="2">
        <v>2642.140695847007</v>
      </c>
      <c r="D124" s="2"/>
      <c r="E124" s="2">
        <v>3129.5386052640547</v>
      </c>
      <c r="F124" s="2"/>
      <c r="G124" s="2">
        <v>388.5803503904481</v>
      </c>
      <c r="H124" s="2">
        <f>VLOOKUP(B124,'[1]Prices &amp; Weights'!$E$370:$AN$547,36,FALSE)</f>
        <v>492.3604379268722</v>
      </c>
      <c r="I124" s="2"/>
      <c r="J124" s="2">
        <v>1242.2864046163131</v>
      </c>
      <c r="K124" s="2"/>
      <c r="L124" s="1">
        <f t="shared" si="1"/>
        <v>7894.906494044695</v>
      </c>
      <c r="M124" s="2"/>
      <c r="N124" s="2">
        <f>VLOOKUP(B124,'[1]Transportation CI'!$C$3:$M$180,11,FALSE)</f>
        <v>177.5637974768193</v>
      </c>
      <c r="O124" s="22">
        <v>0.022490471651182262</v>
      </c>
    </row>
    <row r="125" spans="1:15" ht="15">
      <c r="A125" s="5">
        <v>2395</v>
      </c>
      <c r="B125" s="3" t="s">
        <v>117</v>
      </c>
      <c r="C125" s="2">
        <v>2506.7735560901283</v>
      </c>
      <c r="D125" s="2"/>
      <c r="E125" s="2">
        <v>3124.559374719438</v>
      </c>
      <c r="F125" s="2"/>
      <c r="G125" s="2">
        <v>345.9784974377255</v>
      </c>
      <c r="H125" s="2">
        <f>VLOOKUP(B125,'[1]Prices &amp; Weights'!$E$370:$AN$547,36,FALSE)</f>
        <v>347.88535374244174</v>
      </c>
      <c r="I125" s="2"/>
      <c r="J125" s="2">
        <v>1472.8859428581936</v>
      </c>
      <c r="K125" s="2"/>
      <c r="L125" s="1">
        <f t="shared" si="1"/>
        <v>7798.082724847927</v>
      </c>
      <c r="M125" s="2"/>
      <c r="N125" s="2">
        <f>VLOOKUP(B125,'[1]Transportation CI'!$C$3:$M$180,11,FALSE)</f>
        <v>238.43954886521146</v>
      </c>
      <c r="O125" s="22">
        <v>0.030576438193225898</v>
      </c>
    </row>
    <row r="126" spans="1:15" ht="15">
      <c r="A126" s="5">
        <v>2405</v>
      </c>
      <c r="B126" s="3" t="s">
        <v>118</v>
      </c>
      <c r="C126" s="2">
        <v>2474.4404485711266</v>
      </c>
      <c r="D126" s="2"/>
      <c r="E126" s="2">
        <v>3078.270972249112</v>
      </c>
      <c r="F126" s="2"/>
      <c r="G126" s="2">
        <v>323.32507098687194</v>
      </c>
      <c r="H126" s="2">
        <f>VLOOKUP(B126,'[1]Prices &amp; Weights'!$E$370:$AN$547,36,FALSE)</f>
        <v>321.8177565912036</v>
      </c>
      <c r="I126" s="2"/>
      <c r="J126" s="2">
        <v>1471.6614301045222</v>
      </c>
      <c r="K126" s="2"/>
      <c r="L126" s="1">
        <f t="shared" si="1"/>
        <v>7669.515678502836</v>
      </c>
      <c r="M126" s="2"/>
      <c r="N126" s="2">
        <f>VLOOKUP(B126,'[1]Transportation CI'!$C$3:$M$180,11,FALSE)</f>
        <v>171.02500271485667</v>
      </c>
      <c r="O126" s="22">
        <v>0.022299265418496868</v>
      </c>
    </row>
    <row r="127" spans="1:15" ht="15">
      <c r="A127" s="5">
        <v>2505</v>
      </c>
      <c r="B127" s="3" t="s">
        <v>119</v>
      </c>
      <c r="C127" s="2">
        <v>2425.287081048388</v>
      </c>
      <c r="D127" s="2"/>
      <c r="E127" s="2">
        <v>3113.0578890685597</v>
      </c>
      <c r="F127" s="2"/>
      <c r="G127" s="2">
        <v>372.9886317463268</v>
      </c>
      <c r="H127" s="2">
        <f>VLOOKUP(B127,'[1]Prices &amp; Weights'!$E$370:$AN$547,36,FALSE)</f>
        <v>343.87770191861784</v>
      </c>
      <c r="I127" s="2"/>
      <c r="J127" s="2">
        <v>1469.965774988272</v>
      </c>
      <c r="K127" s="2"/>
      <c r="L127" s="1">
        <f t="shared" si="1"/>
        <v>7725.177078770164</v>
      </c>
      <c r="M127" s="2"/>
      <c r="N127" s="2">
        <f>VLOOKUP(B127,'[1]Transportation CI'!$C$3:$M$180,11,FALSE)</f>
        <v>284.67968861230304</v>
      </c>
      <c r="O127" s="22">
        <v>0.03685015268628554</v>
      </c>
    </row>
    <row r="128" spans="1:15" ht="15">
      <c r="A128" s="5">
        <v>2515</v>
      </c>
      <c r="B128" s="3" t="s">
        <v>120</v>
      </c>
      <c r="C128" s="2">
        <v>2587.7136312605235</v>
      </c>
      <c r="D128" s="2"/>
      <c r="E128" s="2">
        <v>3056.0356781768655</v>
      </c>
      <c r="F128" s="2"/>
      <c r="G128" s="2">
        <v>360.1439901045615</v>
      </c>
      <c r="H128" s="2">
        <f>VLOOKUP(B128,'[1]Prices &amp; Weights'!$E$370:$AN$547,36,FALSE)</f>
        <v>361.8505639913796</v>
      </c>
      <c r="I128" s="2"/>
      <c r="J128" s="2">
        <v>1454.9535147538752</v>
      </c>
      <c r="K128" s="2"/>
      <c r="L128" s="1">
        <f t="shared" si="1"/>
        <v>7820.6973782872055</v>
      </c>
      <c r="M128" s="2"/>
      <c r="N128" s="2">
        <f>VLOOKUP(B128,'[1]Transportation CI'!$C$3:$M$180,11,FALSE)</f>
        <v>122.13701166864014</v>
      </c>
      <c r="O128" s="22">
        <v>0.01561874845717781</v>
      </c>
    </row>
    <row r="129" spans="1:15" ht="15">
      <c r="A129" s="5">
        <v>2520</v>
      </c>
      <c r="B129" s="3" t="s">
        <v>121</v>
      </c>
      <c r="C129" s="2">
        <v>2581.686120284612</v>
      </c>
      <c r="D129" s="2"/>
      <c r="E129" s="2">
        <v>3112.4801302500837</v>
      </c>
      <c r="F129" s="2"/>
      <c r="G129" s="2">
        <v>282.523480344915</v>
      </c>
      <c r="H129" s="2">
        <f>VLOOKUP(B129,'[1]Prices &amp; Weights'!$E$370:$AN$547,36,FALSE)</f>
        <v>326.2944692126594</v>
      </c>
      <c r="I129" s="2"/>
      <c r="J129" s="2">
        <v>1342.2284939889473</v>
      </c>
      <c r="K129" s="2"/>
      <c r="L129" s="1">
        <f t="shared" si="1"/>
        <v>7645.212694081218</v>
      </c>
      <c r="M129" s="2"/>
      <c r="N129" s="2">
        <f>VLOOKUP(B129,'[1]Transportation CI'!$C$3:$M$180,11,FALSE)</f>
        <v>244.54480247192902</v>
      </c>
      <c r="O129" s="22">
        <v>0.031986302872139764</v>
      </c>
    </row>
    <row r="130" spans="1:15" ht="15">
      <c r="A130" s="5">
        <v>2530</v>
      </c>
      <c r="B130" s="3" t="s">
        <v>122</v>
      </c>
      <c r="C130" s="2">
        <v>2526.453019254914</v>
      </c>
      <c r="D130" s="2"/>
      <c r="E130" s="2">
        <v>3094.0385356403954</v>
      </c>
      <c r="F130" s="2"/>
      <c r="G130" s="2">
        <v>288.0134010291129</v>
      </c>
      <c r="H130" s="2">
        <f>VLOOKUP(B130,'[1]Prices &amp; Weights'!$E$370:$AN$547,36,FALSE)</f>
        <v>350.82340889540643</v>
      </c>
      <c r="I130" s="2"/>
      <c r="J130" s="2">
        <v>1373.1049348299487</v>
      </c>
      <c r="K130" s="2"/>
      <c r="L130" s="1">
        <f t="shared" si="1"/>
        <v>7632.433299649778</v>
      </c>
      <c r="M130" s="2"/>
      <c r="N130" s="2">
        <f>VLOOKUP(B130,'[1]Transportation CI'!$C$3:$M$180,11,FALSE)</f>
        <v>183.15300270881596</v>
      </c>
      <c r="O130" s="22">
        <v>0.023998865400115643</v>
      </c>
    </row>
    <row r="131" spans="1:15" ht="15">
      <c r="A131" s="5">
        <v>2535</v>
      </c>
      <c r="B131" s="3" t="s">
        <v>123</v>
      </c>
      <c r="C131" s="2">
        <v>2480.074231095219</v>
      </c>
      <c r="D131" s="2"/>
      <c r="E131" s="2">
        <v>3105.103492406218</v>
      </c>
      <c r="F131" s="2"/>
      <c r="G131" s="2">
        <v>303.51820087660303</v>
      </c>
      <c r="H131" s="2">
        <f>VLOOKUP(B131,'[1]Prices &amp; Weights'!$E$370:$AN$547,36,FALSE)</f>
        <v>368.9671149157309</v>
      </c>
      <c r="I131" s="2"/>
      <c r="J131" s="2">
        <v>1402.9426937400833</v>
      </c>
      <c r="K131" s="2"/>
      <c r="L131" s="1">
        <f t="shared" si="1"/>
        <v>7660.605733033854</v>
      </c>
      <c r="M131" s="2"/>
      <c r="N131" s="2">
        <f>VLOOKUP(B131,'[1]Transportation CI'!$C$3:$M$180,11,FALSE)</f>
        <v>190.25704626295047</v>
      </c>
      <c r="O131" s="22">
        <v>0.0248385224213773</v>
      </c>
    </row>
    <row r="132" spans="1:15" ht="15">
      <c r="A132" s="5">
        <v>2540</v>
      </c>
      <c r="B132" s="3" t="s">
        <v>124</v>
      </c>
      <c r="C132" s="2">
        <v>2479.1601528262063</v>
      </c>
      <c r="D132" s="2"/>
      <c r="E132" s="2">
        <v>3151.11527095738</v>
      </c>
      <c r="F132" s="2"/>
      <c r="G132" s="2">
        <v>316.64858882509407</v>
      </c>
      <c r="H132" s="2">
        <f>VLOOKUP(B132,'[1]Prices &amp; Weights'!$E$370:$AN$547,36,FALSE)</f>
        <v>415.03833386869775</v>
      </c>
      <c r="I132" s="2"/>
      <c r="J132" s="2">
        <v>1509.5706371828894</v>
      </c>
      <c r="K132" s="2"/>
      <c r="L132" s="1">
        <f t="shared" si="1"/>
        <v>7871.532983660268</v>
      </c>
      <c r="M132" s="2"/>
      <c r="N132" s="2">
        <f>VLOOKUP(B132,'[1]Transportation CI'!$C$3:$M$180,11,FALSE)</f>
        <v>157.84447062711055</v>
      </c>
      <c r="O132" s="22">
        <v>0.02005240960568685</v>
      </c>
    </row>
    <row r="133" spans="1:15" ht="15">
      <c r="A133" s="5">
        <v>2560</v>
      </c>
      <c r="B133" s="3" t="s">
        <v>125</v>
      </c>
      <c r="C133" s="2">
        <v>2480.074231095219</v>
      </c>
      <c r="D133" s="2"/>
      <c r="E133" s="2">
        <v>3082.184906424259</v>
      </c>
      <c r="F133" s="2"/>
      <c r="G133" s="2">
        <v>278.3680215333177</v>
      </c>
      <c r="H133" s="2">
        <f>VLOOKUP(B133,'[1]Prices &amp; Weights'!$E$370:$AN$547,36,FALSE)</f>
        <v>333.16775220697485</v>
      </c>
      <c r="I133" s="2"/>
      <c r="J133" s="2">
        <v>1342.5202006283719</v>
      </c>
      <c r="K133" s="2"/>
      <c r="L133" s="1">
        <f t="shared" si="1"/>
        <v>7516.315111888143</v>
      </c>
      <c r="M133" s="2"/>
      <c r="N133" s="2">
        <f>VLOOKUP(B133,'[1]Transportation CI'!$C$3:$M$180,11,FALSE)</f>
        <v>442.78350790186283</v>
      </c>
      <c r="O133" s="22">
        <v>0.05890849012472714</v>
      </c>
    </row>
    <row r="134" spans="1:15" ht="15">
      <c r="A134" s="5">
        <v>2570</v>
      </c>
      <c r="B134" s="3" t="s">
        <v>126</v>
      </c>
      <c r="C134" s="2">
        <v>2480.074231095219</v>
      </c>
      <c r="D134" s="2"/>
      <c r="E134" s="2">
        <v>3070.156670620859</v>
      </c>
      <c r="F134" s="2"/>
      <c r="G134" s="2">
        <v>285.4781488373731</v>
      </c>
      <c r="H134" s="2">
        <f>VLOOKUP(B134,'[1]Prices &amp; Weights'!$E$370:$AN$547,36,FALSE)</f>
        <v>344.49998187840737</v>
      </c>
      <c r="I134" s="2"/>
      <c r="J134" s="2">
        <v>1342.228493988947</v>
      </c>
      <c r="K134" s="2"/>
      <c r="L134" s="1">
        <f t="shared" si="1"/>
        <v>7522.437526420806</v>
      </c>
      <c r="M134" s="2"/>
      <c r="N134" s="2">
        <f>VLOOKUP(B134,'[1]Transportation CI'!$C$3:$M$180,11,FALSE)</f>
        <v>142.57046148740008</v>
      </c>
      <c r="O134" s="22">
        <v>0.01895510189751362</v>
      </c>
    </row>
    <row r="135" spans="1:15" ht="15">
      <c r="A135" s="5">
        <v>2580</v>
      </c>
      <c r="B135" s="3" t="s">
        <v>127</v>
      </c>
      <c r="C135" s="2">
        <v>2703.5950244032547</v>
      </c>
      <c r="D135" s="2"/>
      <c r="E135" s="2">
        <v>3221.7465783124853</v>
      </c>
      <c r="F135" s="2"/>
      <c r="G135" s="2">
        <v>402.40264038145125</v>
      </c>
      <c r="H135" s="2">
        <f>VLOOKUP(B135,'[1]Prices &amp; Weights'!$E$370:$AN$547,36,FALSE)</f>
        <v>479.1236664185575</v>
      </c>
      <c r="I135" s="2"/>
      <c r="J135" s="2">
        <v>1233.0355045850167</v>
      </c>
      <c r="K135" s="2"/>
      <c r="L135" s="1">
        <f t="shared" si="1"/>
        <v>8039.903414100765</v>
      </c>
      <c r="M135" s="2"/>
      <c r="N135" s="2">
        <f>VLOOKUP(B135,'[1]Transportation CI'!$C$3:$M$180,11,FALSE)</f>
        <v>170.9375302152971</v>
      </c>
      <c r="O135" s="22">
        <v>0.021261549958594205</v>
      </c>
    </row>
    <row r="136" spans="1:15" ht="15">
      <c r="A136" s="5">
        <v>2590</v>
      </c>
      <c r="B136" s="3" t="s">
        <v>128</v>
      </c>
      <c r="C136" s="2">
        <v>2719.091833273147</v>
      </c>
      <c r="D136" s="2"/>
      <c r="E136" s="2">
        <v>3170.0179054323107</v>
      </c>
      <c r="F136" s="2"/>
      <c r="G136" s="2">
        <v>420.0982784429688</v>
      </c>
      <c r="H136" s="2">
        <f>VLOOKUP(B136,'[1]Prices &amp; Weights'!$E$370:$AN$547,36,FALSE)</f>
        <v>500.0974535207517</v>
      </c>
      <c r="I136" s="2"/>
      <c r="J136" s="2">
        <v>1262.9604368917398</v>
      </c>
      <c r="K136" s="2"/>
      <c r="L136" s="1">
        <f t="shared" si="1"/>
        <v>8072.265907560918</v>
      </c>
      <c r="M136" s="2"/>
      <c r="N136" s="2">
        <f>VLOOKUP(B136,'[1]Transportation CI'!$C$3:$M$180,11,FALSE)</f>
        <v>291.26511534173386</v>
      </c>
      <c r="O136" s="22">
        <v>0.0360816723279493</v>
      </c>
    </row>
    <row r="137" spans="1:15" ht="15">
      <c r="A137" s="5">
        <v>2600</v>
      </c>
      <c r="B137" s="3" t="s">
        <v>129</v>
      </c>
      <c r="C137" s="2">
        <v>2530.446435485359</v>
      </c>
      <c r="D137" s="2"/>
      <c r="E137" s="2">
        <v>3038.3449199191377</v>
      </c>
      <c r="F137" s="2"/>
      <c r="G137" s="2">
        <v>406.278568165781</v>
      </c>
      <c r="H137" s="2">
        <f>VLOOKUP(B137,'[1]Prices &amp; Weights'!$E$370:$AN$547,36,FALSE)</f>
        <v>429.7080603050605</v>
      </c>
      <c r="I137" s="2"/>
      <c r="J137" s="2">
        <v>1669.1998085235043</v>
      </c>
      <c r="K137" s="2"/>
      <c r="L137" s="1">
        <f t="shared" si="1"/>
        <v>8073.977792398843</v>
      </c>
      <c r="M137" s="2"/>
      <c r="N137" s="2">
        <f>VLOOKUP(B137,'[1]Transportation CI'!$C$3:$M$180,11,FALSE)</f>
        <v>215.59781890533233</v>
      </c>
      <c r="O137" s="22">
        <v>0.02670228750813674</v>
      </c>
    </row>
    <row r="138" spans="1:15" ht="15">
      <c r="A138" s="5">
        <v>2610</v>
      </c>
      <c r="B138" s="3" t="s">
        <v>130</v>
      </c>
      <c r="C138" s="2">
        <v>2622.4835051244036</v>
      </c>
      <c r="D138" s="2"/>
      <c r="E138" s="2">
        <v>3111.742466465705</v>
      </c>
      <c r="F138" s="2"/>
      <c r="G138" s="2">
        <v>415.0397086696728</v>
      </c>
      <c r="H138" s="2">
        <f>VLOOKUP(B138,'[1]Prices &amp; Weights'!$E$370:$AN$547,36,FALSE)</f>
        <v>393.87825894635563</v>
      </c>
      <c r="I138" s="2"/>
      <c r="J138" s="2">
        <v>1349.6792682386401</v>
      </c>
      <c r="K138" s="2"/>
      <c r="L138" s="1">
        <f t="shared" si="1"/>
        <v>7892.823207444778</v>
      </c>
      <c r="M138" s="2"/>
      <c r="N138" s="2">
        <f>VLOOKUP(B138,'[1]Transportation CI'!$C$3:$M$180,11,FALSE)</f>
        <v>113.35175466965059</v>
      </c>
      <c r="O138" s="22">
        <v>0.014361511349650071</v>
      </c>
    </row>
    <row r="139" spans="1:15" ht="15">
      <c r="A139" s="5">
        <v>2620</v>
      </c>
      <c r="B139" s="3" t="s">
        <v>131</v>
      </c>
      <c r="C139" s="2">
        <v>2442.042372123256</v>
      </c>
      <c r="D139" s="2"/>
      <c r="E139" s="2">
        <v>3176.2880475996135</v>
      </c>
      <c r="F139" s="2"/>
      <c r="G139" s="2">
        <v>474.3271412978606</v>
      </c>
      <c r="H139" s="2">
        <f>VLOOKUP(B139,'[1]Prices &amp; Weights'!$E$370:$AN$547,36,FALSE)</f>
        <v>360.2541056120618</v>
      </c>
      <c r="I139" s="2"/>
      <c r="J139" s="2">
        <v>1472.885942858193</v>
      </c>
      <c r="K139" s="2"/>
      <c r="L139" s="1">
        <f aca="true" t="shared" si="2" ref="L139:L187">SUM(C139:J139)</f>
        <v>7925.7976094909845</v>
      </c>
      <c r="M139" s="2"/>
      <c r="N139" s="2">
        <f>VLOOKUP(B139,'[1]Transportation CI'!$C$3:$M$180,11,FALSE)</f>
        <v>120.647155798771</v>
      </c>
      <c r="O139" s="22">
        <v>0.015223322116149058</v>
      </c>
    </row>
    <row r="140" spans="1:15" ht="15">
      <c r="A140" s="5">
        <v>2630</v>
      </c>
      <c r="B140" s="3" t="s">
        <v>132</v>
      </c>
      <c r="C140" s="2">
        <v>2577.4653079597915</v>
      </c>
      <c r="D140" s="2"/>
      <c r="E140" s="2">
        <v>3162.9178915075895</v>
      </c>
      <c r="F140" s="2"/>
      <c r="G140" s="2">
        <v>445.9887226454292</v>
      </c>
      <c r="H140" s="2">
        <f>VLOOKUP(B140,'[1]Prices &amp; Weights'!$E$370:$AN$547,36,FALSE)</f>
        <v>322.75549624813567</v>
      </c>
      <c r="I140" s="2"/>
      <c r="J140" s="2">
        <v>1472.8859428581932</v>
      </c>
      <c r="K140" s="2"/>
      <c r="L140" s="1">
        <f t="shared" si="2"/>
        <v>7982.0133612191385</v>
      </c>
      <c r="M140" s="2"/>
      <c r="N140" s="2">
        <f>VLOOKUP(B140,'[1]Transportation CI'!$C$3:$M$180,11,FALSE)</f>
        <v>199.24749895272146</v>
      </c>
      <c r="O140" s="22">
        <v>0.024965736347821267</v>
      </c>
    </row>
    <row r="141" spans="1:15" ht="15">
      <c r="A141" s="5">
        <v>2640</v>
      </c>
      <c r="B141" s="3" t="s">
        <v>133</v>
      </c>
      <c r="C141" s="2">
        <v>2502.060903549105</v>
      </c>
      <c r="D141" s="2"/>
      <c r="E141" s="2">
        <v>3692.007240859538</v>
      </c>
      <c r="F141" s="2"/>
      <c r="G141" s="2">
        <v>479.1393633332336</v>
      </c>
      <c r="H141" s="2">
        <f>VLOOKUP(B141,'[1]Prices &amp; Weights'!$E$370:$AN$547,36,FALSE)</f>
        <v>510.2945226267364</v>
      </c>
      <c r="I141" s="2"/>
      <c r="J141" s="2">
        <v>1311.5804335373641</v>
      </c>
      <c r="K141" s="2"/>
      <c r="L141" s="1">
        <f t="shared" si="2"/>
        <v>8495.082463905977</v>
      </c>
      <c r="M141" s="2"/>
      <c r="N141" s="2">
        <f>VLOOKUP(B141,'[1]Transportation CI'!$C$3:$M$180,11,FALSE)</f>
        <v>81.51984794980679</v>
      </c>
      <c r="O141" s="22">
        <v>0.009596718071314061</v>
      </c>
    </row>
    <row r="142" spans="1:15" ht="15">
      <c r="A142" s="5">
        <v>2650</v>
      </c>
      <c r="B142" s="3" t="s">
        <v>134</v>
      </c>
      <c r="C142" s="2">
        <v>2569.66202550563</v>
      </c>
      <c r="D142" s="2"/>
      <c r="E142" s="2">
        <v>3083.8034506320278</v>
      </c>
      <c r="F142" s="2"/>
      <c r="G142" s="2">
        <v>363.70440375425693</v>
      </c>
      <c r="H142" s="2">
        <f>VLOOKUP(B142,'[1]Prices &amp; Weights'!$E$370:$AN$547,36,FALSE)</f>
        <v>483.19795951170215</v>
      </c>
      <c r="I142" s="2"/>
      <c r="J142" s="2">
        <v>1470.3085448849529</v>
      </c>
      <c r="K142" s="2"/>
      <c r="L142" s="1">
        <f t="shared" si="2"/>
        <v>7970.67638428857</v>
      </c>
      <c r="M142" s="2"/>
      <c r="N142" s="2">
        <f>VLOOKUP(B142,'[1]Transportation CI'!$C$3:$M$180,11,FALSE)</f>
        <v>200.22997735208008</v>
      </c>
      <c r="O142" s="22">
        <v>0.02512276967512074</v>
      </c>
    </row>
    <row r="143" spans="1:15" ht="15">
      <c r="A143" s="5">
        <v>2660</v>
      </c>
      <c r="B143" s="3" t="s">
        <v>135</v>
      </c>
      <c r="C143" s="2">
        <v>2617.121875415162</v>
      </c>
      <c r="D143" s="2"/>
      <c r="E143" s="2">
        <v>3036.9618003234114</v>
      </c>
      <c r="F143" s="2"/>
      <c r="G143" s="2">
        <v>407.06804370846754</v>
      </c>
      <c r="H143" s="2">
        <f>VLOOKUP(B143,'[1]Prices &amp; Weights'!$E$370:$AN$547,36,FALSE)</f>
        <v>491.3033110725617</v>
      </c>
      <c r="I143" s="2"/>
      <c r="J143" s="2">
        <v>1470.308544884953</v>
      </c>
      <c r="K143" s="2"/>
      <c r="L143" s="1">
        <f t="shared" si="2"/>
        <v>8022.763575404556</v>
      </c>
      <c r="M143" s="2"/>
      <c r="N143" s="2">
        <f>VLOOKUP(B143,'[1]Transportation CI'!$C$3:$M$180,11,FALSE)</f>
        <v>174.358203121577</v>
      </c>
      <c r="O143" s="22">
        <v>0.02173626786528756</v>
      </c>
    </row>
    <row r="144" spans="1:15" ht="15">
      <c r="A144" s="5">
        <v>2670</v>
      </c>
      <c r="B144" s="3" t="s">
        <v>136</v>
      </c>
      <c r="C144" s="2">
        <v>2627.980795382845</v>
      </c>
      <c r="D144" s="2"/>
      <c r="E144" s="2">
        <v>3066.9293915641633</v>
      </c>
      <c r="F144" s="2"/>
      <c r="G144" s="2">
        <v>427.3158760298532</v>
      </c>
      <c r="H144" s="2">
        <f>VLOOKUP(B144,'[1]Prices &amp; Weights'!$E$370:$AN$547,36,FALSE)</f>
        <v>479.62881764843223</v>
      </c>
      <c r="I144" s="2"/>
      <c r="J144" s="2">
        <v>1470.308544884953</v>
      </c>
      <c r="K144" s="2"/>
      <c r="L144" s="1">
        <f t="shared" si="2"/>
        <v>8072.163425510247</v>
      </c>
      <c r="M144" s="2"/>
      <c r="N144" s="2">
        <f>VLOOKUP(B144,'[1]Transportation CI'!$C$3:$M$180,11,FALSE)</f>
        <v>250.8139071065746</v>
      </c>
      <c r="O144" s="22">
        <v>0.031072942887090064</v>
      </c>
    </row>
    <row r="145" spans="1:15" ht="15">
      <c r="A145" s="5">
        <v>2680</v>
      </c>
      <c r="B145" s="3" t="s">
        <v>137</v>
      </c>
      <c r="C145" s="2">
        <v>2516.2809963146237</v>
      </c>
      <c r="D145" s="2"/>
      <c r="E145" s="2">
        <v>3033.3656893745315</v>
      </c>
      <c r="F145" s="2"/>
      <c r="G145" s="2">
        <v>407.06804370846754</v>
      </c>
      <c r="H145" s="2">
        <f>VLOOKUP(B145,'[1]Prices &amp; Weights'!$E$370:$AN$547,36,FALSE)</f>
        <v>491.3033110725609</v>
      </c>
      <c r="I145" s="2"/>
      <c r="J145" s="2">
        <v>1470.308544884953</v>
      </c>
      <c r="K145" s="2"/>
      <c r="L145" s="1">
        <f t="shared" si="2"/>
        <v>7918.326585355137</v>
      </c>
      <c r="M145" s="2"/>
      <c r="N145" s="2">
        <f>VLOOKUP(B145,'[1]Transportation CI'!$C$3:$M$180,11,FALSE)</f>
        <v>289.5460142957564</v>
      </c>
      <c r="O145" s="22">
        <v>0.03656784394646392</v>
      </c>
    </row>
    <row r="146" spans="1:15" ht="15">
      <c r="A146" s="5">
        <v>2690</v>
      </c>
      <c r="B146" s="3" t="s">
        <v>138</v>
      </c>
      <c r="C146" s="2">
        <v>2543.2234435429154</v>
      </c>
      <c r="D146" s="2"/>
      <c r="E146" s="2">
        <v>3027.7410030185765</v>
      </c>
      <c r="F146" s="2"/>
      <c r="G146" s="2">
        <v>356.3379076974694</v>
      </c>
      <c r="H146" s="2">
        <f>VLOOKUP(B146,'[1]Prices &amp; Weights'!$E$370:$AN$547,36,FALSE)</f>
        <v>473.54458414767106</v>
      </c>
      <c r="I146" s="2"/>
      <c r="J146" s="2">
        <v>1647.0730493860149</v>
      </c>
      <c r="K146" s="2"/>
      <c r="L146" s="1">
        <f t="shared" si="2"/>
        <v>8047.919987792648</v>
      </c>
      <c r="M146" s="2"/>
      <c r="N146" s="2">
        <f>VLOOKUP(B146,'[1]Transportation CI'!$C$3:$M$180,11,FALSE)</f>
        <v>116.62554820363134</v>
      </c>
      <c r="O146" s="22">
        <v>0.014491645556296782</v>
      </c>
    </row>
    <row r="147" spans="1:15" ht="15">
      <c r="A147" s="5">
        <v>2700</v>
      </c>
      <c r="B147" s="3" t="s">
        <v>139</v>
      </c>
      <c r="C147" s="2">
        <v>2470.5777665491682</v>
      </c>
      <c r="D147" s="2"/>
      <c r="E147" s="2">
        <v>3030.5072422100297</v>
      </c>
      <c r="F147" s="2"/>
      <c r="G147" s="2">
        <v>355.8673430673953</v>
      </c>
      <c r="H147" s="2">
        <f>VLOOKUP(B147,'[1]Prices &amp; Weights'!$E$370:$AN$547,36,FALSE)</f>
        <v>482.2830692233596</v>
      </c>
      <c r="I147" s="2"/>
      <c r="J147" s="2">
        <v>1624.1414299311473</v>
      </c>
      <c r="K147" s="2"/>
      <c r="L147" s="1">
        <f t="shared" si="2"/>
        <v>7963.3768509811</v>
      </c>
      <c r="M147" s="2"/>
      <c r="N147" s="2">
        <f>VLOOKUP(B147,'[1]Transportation CI'!$C$3:$M$180,11,FALSE)</f>
        <v>67.60241604443405</v>
      </c>
      <c r="O147" s="22">
        <v>0.008489830544735101</v>
      </c>
    </row>
    <row r="148" spans="1:15" ht="15">
      <c r="A148" s="5">
        <v>2710</v>
      </c>
      <c r="B148" s="3" t="s">
        <v>140</v>
      </c>
      <c r="C148" s="2">
        <v>2603.184540812389</v>
      </c>
      <c r="D148" s="2"/>
      <c r="E148" s="2">
        <v>3363.7468568070917</v>
      </c>
      <c r="F148" s="2"/>
      <c r="G148" s="2">
        <v>406.0188483156073</v>
      </c>
      <c r="H148" s="2">
        <f>VLOOKUP(B148,'[1]Prices &amp; Weights'!$E$370:$AN$547,36,FALSE)</f>
        <v>526.7000120194084</v>
      </c>
      <c r="I148" s="2"/>
      <c r="J148" s="2">
        <v>1266.2131497433977</v>
      </c>
      <c r="K148" s="2"/>
      <c r="L148" s="1">
        <f t="shared" si="2"/>
        <v>8165.863407697893</v>
      </c>
      <c r="M148" s="2"/>
      <c r="N148" s="2">
        <f>VLOOKUP(B148,'[1]Transportation CI'!$C$3:$M$180,11,FALSE)</f>
        <v>147.9892396622385</v>
      </c>
      <c r="O148" s="22">
        <v>0.0181256589709923</v>
      </c>
    </row>
    <row r="149" spans="1:15" ht="15">
      <c r="A149" s="5">
        <v>2720</v>
      </c>
      <c r="B149" s="3" t="s">
        <v>141</v>
      </c>
      <c r="C149" s="2">
        <v>2495.3998069212744</v>
      </c>
      <c r="D149" s="2"/>
      <c r="E149" s="2">
        <v>3196.758217616358</v>
      </c>
      <c r="F149" s="2"/>
      <c r="G149" s="2">
        <v>408.00624506846856</v>
      </c>
      <c r="H149" s="2">
        <f>VLOOKUP(B149,'[1]Prices &amp; Weights'!$E$370:$AN$547,36,FALSE)</f>
        <v>534.3412557170993</v>
      </c>
      <c r="I149" s="2"/>
      <c r="J149" s="2">
        <v>1247.1003376110307</v>
      </c>
      <c r="K149" s="2"/>
      <c r="L149" s="1">
        <f t="shared" si="2"/>
        <v>7881.60586293423</v>
      </c>
      <c r="M149" s="2"/>
      <c r="N149" s="2">
        <f>VLOOKUP(B149,'[1]Transportation CI'!$C$3:$M$180,11,FALSE)</f>
        <v>232.68485497012423</v>
      </c>
      <c r="O149" s="22">
        <v>0.029521772566300522</v>
      </c>
    </row>
    <row r="150" spans="1:15" ht="15">
      <c r="A150" s="5">
        <v>2730</v>
      </c>
      <c r="B150" s="3" t="s">
        <v>142</v>
      </c>
      <c r="C150" s="2">
        <v>2742.13818434604</v>
      </c>
      <c r="D150" s="2"/>
      <c r="E150" s="2">
        <v>3167.251666240866</v>
      </c>
      <c r="F150" s="2"/>
      <c r="G150" s="2">
        <v>425.0935693061162</v>
      </c>
      <c r="H150" s="2">
        <f>VLOOKUP(B150,'[1]Prices &amp; Weights'!$E$370:$AN$547,36,FALSE)</f>
        <v>343.53556869363774</v>
      </c>
      <c r="I150" s="2"/>
      <c r="J150" s="2">
        <v>1250.8964624669884</v>
      </c>
      <c r="K150" s="2"/>
      <c r="L150" s="1">
        <f t="shared" si="2"/>
        <v>7928.915451053648</v>
      </c>
      <c r="M150" s="2"/>
      <c r="N150" s="2">
        <f>VLOOKUP(B150,'[1]Transportation CI'!$C$3:$M$180,11,FALSE)</f>
        <v>149.4811611132536</v>
      </c>
      <c r="O150" s="22">
        <v>0.01885417638304862</v>
      </c>
    </row>
    <row r="151" spans="1:15" ht="15">
      <c r="A151" s="5">
        <v>2740</v>
      </c>
      <c r="B151" s="3" t="s">
        <v>143</v>
      </c>
      <c r="C151" s="2">
        <v>2625.9468897207494</v>
      </c>
      <c r="D151" s="2"/>
      <c r="E151" s="2">
        <v>3192.977690721381</v>
      </c>
      <c r="F151" s="2"/>
      <c r="G151" s="2">
        <v>436.2069135228401</v>
      </c>
      <c r="H151" s="2">
        <f>VLOOKUP(B151,'[1]Prices &amp; Weights'!$E$370:$AN$547,36,FALSE)</f>
        <v>409.10646003667887</v>
      </c>
      <c r="I151" s="2"/>
      <c r="J151" s="2">
        <v>1260.0059824554357</v>
      </c>
      <c r="K151" s="2"/>
      <c r="L151" s="1">
        <f t="shared" si="2"/>
        <v>7924.243936457085</v>
      </c>
      <c r="M151" s="2"/>
      <c r="N151" s="2">
        <f>VLOOKUP(B151,'[1]Transportation CI'!$C$3:$M$180,11,FALSE)</f>
        <v>331.0951083055723</v>
      </c>
      <c r="O151" s="22">
        <v>0.04178152214597513</v>
      </c>
    </row>
    <row r="152" spans="1:15" ht="15">
      <c r="A152" s="5">
        <v>2750</v>
      </c>
      <c r="B152" s="3" t="s">
        <v>144</v>
      </c>
      <c r="C152" s="2">
        <v>2602.6653321207073</v>
      </c>
      <c r="D152" s="2"/>
      <c r="E152" s="2">
        <v>3093.8541196943083</v>
      </c>
      <c r="F152" s="2"/>
      <c r="G152" s="2">
        <v>439.9452350560796</v>
      </c>
      <c r="H152" s="2">
        <f>VLOOKUP(B152,'[1]Prices &amp; Weights'!$E$370:$AN$547,36,FALSE)</f>
        <v>402.45178741599005</v>
      </c>
      <c r="I152" s="2"/>
      <c r="J152" s="2">
        <v>1303.2064718399413</v>
      </c>
      <c r="K152" s="2"/>
      <c r="L152" s="1">
        <f t="shared" si="2"/>
        <v>7842.122946127027</v>
      </c>
      <c r="M152" s="2"/>
      <c r="N152" s="2">
        <f>VLOOKUP(B152,'[1]Transportation CI'!$C$3:$M$180,11,FALSE)</f>
        <v>224.70600041573044</v>
      </c>
      <c r="O152" s="22">
        <v>0.028653206970780092</v>
      </c>
    </row>
    <row r="153" spans="1:15" ht="15">
      <c r="A153" s="5">
        <v>2760</v>
      </c>
      <c r="B153" s="3" t="s">
        <v>145</v>
      </c>
      <c r="C153" s="2">
        <v>2512.095607774715</v>
      </c>
      <c r="D153" s="2"/>
      <c r="E153" s="2">
        <v>3282.419424578368</v>
      </c>
      <c r="F153" s="2"/>
      <c r="G153" s="2">
        <v>497.19423646891335</v>
      </c>
      <c r="H153" s="2">
        <f>VLOOKUP(B153,'[1]Prices &amp; Weights'!$E$370:$AN$547,36,FALSE)</f>
        <v>558.4534253805756</v>
      </c>
      <c r="I153" s="2"/>
      <c r="J153" s="2">
        <v>1375.1668676771073</v>
      </c>
      <c r="K153" s="2"/>
      <c r="L153" s="1">
        <f t="shared" si="2"/>
        <v>8225.32956187968</v>
      </c>
      <c r="M153" s="2"/>
      <c r="N153" s="2">
        <f>VLOOKUP(B153,'[1]Transportation CI'!$C$3:$M$180,11,FALSE)</f>
        <v>175.14101513235877</v>
      </c>
      <c r="O153" s="22">
        <v>0.021292639795070376</v>
      </c>
    </row>
    <row r="154" spans="1:15" ht="15">
      <c r="A154" s="5">
        <v>2770</v>
      </c>
      <c r="B154" s="3" t="s">
        <v>146</v>
      </c>
      <c r="C154" s="2">
        <v>2562.449196427457</v>
      </c>
      <c r="D154" s="2"/>
      <c r="E154" s="2">
        <v>3241.0180446796185</v>
      </c>
      <c r="F154" s="2"/>
      <c r="G154" s="2">
        <v>478.5193319184861</v>
      </c>
      <c r="H154" s="2">
        <f>VLOOKUP(B154,'[1]Prices &amp; Weights'!$E$370:$AN$547,36,FALSE)</f>
        <v>579.394968821289</v>
      </c>
      <c r="I154" s="2"/>
      <c r="J154" s="2">
        <v>1381.7431054928131</v>
      </c>
      <c r="K154" s="2"/>
      <c r="L154" s="1">
        <f t="shared" si="2"/>
        <v>8243.124647339664</v>
      </c>
      <c r="M154" s="2"/>
      <c r="N154" s="2">
        <f>VLOOKUP(B154,'[1]Transportation CI'!$C$3:$M$180,11,FALSE)</f>
        <v>223.9006349528268</v>
      </c>
      <c r="O154" s="22">
        <v>0.0271617522065008</v>
      </c>
    </row>
    <row r="155" spans="1:15" ht="15">
      <c r="A155" s="5">
        <v>2780</v>
      </c>
      <c r="B155" s="3" t="s">
        <v>147</v>
      </c>
      <c r="C155" s="2">
        <v>2454.202270348639</v>
      </c>
      <c r="D155" s="2"/>
      <c r="E155" s="2">
        <v>3225.4118452411694</v>
      </c>
      <c r="F155" s="2"/>
      <c r="G155" s="2">
        <v>479.22904707058393</v>
      </c>
      <c r="H155" s="2">
        <f>VLOOKUP(B155,'[1]Prices &amp; Weights'!$E$370:$AN$547,36,FALSE)</f>
        <v>537.5594114695831</v>
      </c>
      <c r="I155" s="2"/>
      <c r="J155" s="2">
        <v>1387.1549960204425</v>
      </c>
      <c r="K155" s="2"/>
      <c r="L155" s="1">
        <f t="shared" si="2"/>
        <v>8083.5575701504185</v>
      </c>
      <c r="M155" s="2"/>
      <c r="N155" s="2">
        <f>VLOOKUP(B155,'[1]Transportation CI'!$C$3:$M$180,11,FALSE)</f>
        <v>276.52324778780513</v>
      </c>
      <c r="O155" s="22">
        <v>0.03420723623859614</v>
      </c>
    </row>
    <row r="156" spans="1:15" ht="15">
      <c r="A156" s="5">
        <v>2790</v>
      </c>
      <c r="B156" s="3" t="s">
        <v>148</v>
      </c>
      <c r="C156" s="2">
        <v>2590.0511254978155</v>
      </c>
      <c r="D156" s="2"/>
      <c r="E156" s="2">
        <v>3189.0910376687284</v>
      </c>
      <c r="F156" s="2"/>
      <c r="G156" s="2">
        <v>392.90883309077185</v>
      </c>
      <c r="H156" s="2">
        <f>VLOOKUP(B156,'[1]Prices &amp; Weights'!$E$370:$AN$547,36,FALSE)</f>
        <v>414.2189739068347</v>
      </c>
      <c r="I156" s="2"/>
      <c r="J156" s="2">
        <v>1233.0355045850167</v>
      </c>
      <c r="K156" s="2"/>
      <c r="L156" s="1">
        <f t="shared" si="2"/>
        <v>7819.305474749166</v>
      </c>
      <c r="M156" s="2"/>
      <c r="N156" s="2">
        <f>VLOOKUP(B156,'[1]Transportation CI'!$C$3:$M$180,11,FALSE)</f>
        <v>151.23083975036872</v>
      </c>
      <c r="O156" s="22">
        <v>0.01934056238632494</v>
      </c>
    </row>
    <row r="157" spans="1:15" ht="15">
      <c r="A157" s="5">
        <v>2800</v>
      </c>
      <c r="B157" s="3" t="s">
        <v>149</v>
      </c>
      <c r="C157" s="2">
        <v>2627.3567207316496</v>
      </c>
      <c r="D157" s="2"/>
      <c r="E157" s="2">
        <v>3143.227942801242</v>
      </c>
      <c r="F157" s="2"/>
      <c r="G157" s="2">
        <v>402.7555568377752</v>
      </c>
      <c r="H157" s="2">
        <f>VLOOKUP(B157,'[1]Prices &amp; Weights'!$E$370:$AN$547,36,FALSE)</f>
        <v>398.2947541325126</v>
      </c>
      <c r="I157" s="2"/>
      <c r="J157" s="2">
        <v>1245.653529822165</v>
      </c>
      <c r="K157" s="2"/>
      <c r="L157" s="1">
        <f t="shared" si="2"/>
        <v>7817.288504325345</v>
      </c>
      <c r="M157" s="2"/>
      <c r="N157" s="2">
        <f>VLOOKUP(B157,'[1]Transportation CI'!$C$3:$M$180,11,FALSE)</f>
        <v>193.45286684505493</v>
      </c>
      <c r="O157" s="22">
        <v>0.024746638961128095</v>
      </c>
    </row>
    <row r="158" spans="1:15" ht="15">
      <c r="A158" s="5">
        <v>2810</v>
      </c>
      <c r="B158" s="3" t="s">
        <v>150</v>
      </c>
      <c r="C158" s="2">
        <v>2589.690889719904</v>
      </c>
      <c r="D158" s="2"/>
      <c r="E158" s="2">
        <v>3114.934052113478</v>
      </c>
      <c r="F158" s="2"/>
      <c r="G158" s="2">
        <v>424.73605778132617</v>
      </c>
      <c r="H158" s="2">
        <f>VLOOKUP(B158,'[1]Prices &amp; Weights'!$E$370:$AN$547,36,FALSE)</f>
        <v>394.88432613249876</v>
      </c>
      <c r="I158" s="2"/>
      <c r="J158" s="2">
        <v>1233.0355045850167</v>
      </c>
      <c r="K158" s="2"/>
      <c r="L158" s="1">
        <f t="shared" si="2"/>
        <v>7757.2808303322245</v>
      </c>
      <c r="M158" s="2"/>
      <c r="N158" s="2">
        <f>VLOOKUP(B158,'[1]Transportation CI'!$C$3:$M$180,11,FALSE)</f>
        <v>231.6346440161429</v>
      </c>
      <c r="O158" s="22">
        <v>0.029859866717736248</v>
      </c>
    </row>
    <row r="159" spans="1:15" ht="15">
      <c r="A159" s="5">
        <v>2820</v>
      </c>
      <c r="B159" s="3" t="s">
        <v>151</v>
      </c>
      <c r="C159" s="2">
        <v>2601.683741581514</v>
      </c>
      <c r="D159" s="2"/>
      <c r="E159" s="2">
        <v>3154.7588418924015</v>
      </c>
      <c r="F159" s="2"/>
      <c r="G159" s="2">
        <v>471.7651531021818</v>
      </c>
      <c r="H159" s="2">
        <f>VLOOKUP(B159,'[1]Prices &amp; Weights'!$E$370:$AN$547,36,FALSE)</f>
        <v>449.63677628235575</v>
      </c>
      <c r="I159" s="2"/>
      <c r="J159" s="2">
        <v>1370.118658167931</v>
      </c>
      <c r="K159" s="2"/>
      <c r="L159" s="1">
        <f t="shared" si="2"/>
        <v>8047.963171026385</v>
      </c>
      <c r="M159" s="2"/>
      <c r="N159" s="2">
        <f>VLOOKUP(B159,'[1]Transportation CI'!$C$3:$M$180,11,FALSE)</f>
        <v>377.53581748050533</v>
      </c>
      <c r="O159" s="22">
        <v>0.04690964037185039</v>
      </c>
    </row>
    <row r="160" spans="1:15" ht="15">
      <c r="A160" s="5">
        <v>2830</v>
      </c>
      <c r="B160" s="3" t="s">
        <v>152</v>
      </c>
      <c r="C160" s="2">
        <v>2652.3275834991896</v>
      </c>
      <c r="D160" s="2"/>
      <c r="E160" s="2">
        <v>3295.1441248590527</v>
      </c>
      <c r="F160" s="2"/>
      <c r="G160" s="2">
        <v>447.033556996547</v>
      </c>
      <c r="H160" s="2">
        <f>VLOOKUP(B160,'[1]Prices &amp; Weights'!$E$370:$AN$547,36,FALSE)</f>
        <v>522.6258090744006</v>
      </c>
      <c r="I160" s="2"/>
      <c r="J160" s="2">
        <v>1277.435651385227</v>
      </c>
      <c r="K160" s="2"/>
      <c r="L160" s="1">
        <f t="shared" si="2"/>
        <v>8194.566725814417</v>
      </c>
      <c r="M160" s="2"/>
      <c r="N160" s="2">
        <f>VLOOKUP(B160,'[1]Transportation CI'!$C$3:$M$180,11,FALSE)</f>
        <v>186.25661524884205</v>
      </c>
      <c r="O160" s="22">
        <v>0.022729190576032975</v>
      </c>
    </row>
    <row r="161" spans="1:15" ht="15">
      <c r="A161" s="5">
        <v>2840</v>
      </c>
      <c r="B161" s="3" t="s">
        <v>153</v>
      </c>
      <c r="C161" s="2">
        <v>2440.309273626485</v>
      </c>
      <c r="D161" s="2"/>
      <c r="E161" s="2">
        <v>3165.6841306990427</v>
      </c>
      <c r="F161" s="2"/>
      <c r="G161" s="2">
        <v>463.26974167841547</v>
      </c>
      <c r="H161" s="2">
        <f>VLOOKUP(B161,'[1]Prices &amp; Weights'!$E$370:$AN$547,36,FALSE)</f>
        <v>552.9033919561803</v>
      </c>
      <c r="I161" s="2"/>
      <c r="J161" s="2">
        <v>1323.4173603682189</v>
      </c>
      <c r="K161" s="2"/>
      <c r="L161" s="1">
        <f t="shared" si="2"/>
        <v>7945.583898328343</v>
      </c>
      <c r="M161" s="2"/>
      <c r="N161" s="2">
        <f>VLOOKUP(B161,'[1]Transportation CI'!$C$3:$M$180,11,FALSE)</f>
        <v>186.34990697349176</v>
      </c>
      <c r="O161" s="22">
        <v>0.02345530807305866</v>
      </c>
    </row>
    <row r="162" spans="1:15" ht="15">
      <c r="A162" s="5">
        <v>2862</v>
      </c>
      <c r="B162" s="3" t="s">
        <v>154</v>
      </c>
      <c r="C162" s="2">
        <v>2568.580155335051</v>
      </c>
      <c r="D162" s="2"/>
      <c r="E162" s="2">
        <v>3101.784005376474</v>
      </c>
      <c r="F162" s="2"/>
      <c r="G162" s="2">
        <v>410.68750249127817</v>
      </c>
      <c r="H162" s="2">
        <f>VLOOKUP(B162,'[1]Prices &amp; Weights'!$E$370:$AN$547,36,FALSE)</f>
        <v>407.19166900455247</v>
      </c>
      <c r="I162" s="2"/>
      <c r="J162" s="2">
        <v>1472.8859428581932</v>
      </c>
      <c r="K162" s="2"/>
      <c r="L162" s="1">
        <f t="shared" si="2"/>
        <v>7961.129275065548</v>
      </c>
      <c r="M162" s="2"/>
      <c r="N162" s="2">
        <f>VLOOKUP(B162,'[1]Transportation CI'!$C$3:$M$180,11,FALSE)</f>
        <v>191.4706560265226</v>
      </c>
      <c r="O162" s="22">
        <v>0.02405026564810249</v>
      </c>
    </row>
    <row r="163" spans="1:15" ht="15">
      <c r="A163" s="5">
        <v>2865</v>
      </c>
      <c r="B163" s="3" t="s">
        <v>155</v>
      </c>
      <c r="C163" s="2">
        <v>2545.532372063589</v>
      </c>
      <c r="D163" s="2"/>
      <c r="E163" s="2">
        <v>3147.9801998737425</v>
      </c>
      <c r="F163" s="2"/>
      <c r="G163" s="2">
        <v>399.0912720891654</v>
      </c>
      <c r="H163" s="2">
        <f>VLOOKUP(B163,'[1]Prices &amp; Weights'!$E$370:$AN$547,36,FALSE)</f>
        <v>342.06137700364576</v>
      </c>
      <c r="I163" s="2"/>
      <c r="J163" s="2">
        <v>1472.8859428581932</v>
      </c>
      <c r="K163" s="2"/>
      <c r="L163" s="1">
        <f t="shared" si="2"/>
        <v>7907.551163888336</v>
      </c>
      <c r="M163" s="2"/>
      <c r="N163" s="2">
        <f>VLOOKUP(B163,'[1]Transportation CI'!$C$3:$M$180,11,FALSE)</f>
        <v>198.45055911601887</v>
      </c>
      <c r="O163" s="22">
        <v>0.02509613740076722</v>
      </c>
    </row>
    <row r="164" spans="1:15" ht="15">
      <c r="A164" s="5">
        <v>3000</v>
      </c>
      <c r="B164" s="3" t="s">
        <v>156</v>
      </c>
      <c r="C164" s="2">
        <v>2505.1252263574765</v>
      </c>
      <c r="D164" s="2"/>
      <c r="E164" s="2">
        <v>3278.270065791188</v>
      </c>
      <c r="F164" s="2"/>
      <c r="G164" s="2">
        <v>479.9719444721931</v>
      </c>
      <c r="H164" s="2">
        <f>VLOOKUP(B164,'[1]Prices &amp; Weights'!$E$370:$AN$547,36,FALSE)</f>
        <v>522.9961179767329</v>
      </c>
      <c r="I164" s="2"/>
      <c r="J164" s="2">
        <v>1395.2302482198866</v>
      </c>
      <c r="K164" s="2"/>
      <c r="L164" s="1">
        <f t="shared" si="2"/>
        <v>8181.5936028174765</v>
      </c>
      <c r="M164" s="2"/>
      <c r="N164" s="2">
        <f>VLOOKUP(B164,'[1]Transportation CI'!$C$3:$M$180,11,FALSE)</f>
        <v>128.38388874813032</v>
      </c>
      <c r="O164" s="22">
        <v>0.015692464698693828</v>
      </c>
    </row>
    <row r="165" spans="1:15" ht="15">
      <c r="A165" s="5">
        <v>3010</v>
      </c>
      <c r="B165" s="3" t="s">
        <v>157</v>
      </c>
      <c r="C165" s="2">
        <v>2647.374384348401</v>
      </c>
      <c r="D165" s="2"/>
      <c r="E165" s="2">
        <v>3064.80860818404</v>
      </c>
      <c r="F165" s="2"/>
      <c r="G165" s="2">
        <v>410.289868571872</v>
      </c>
      <c r="H165" s="2">
        <f>VLOOKUP(B165,'[1]Prices &amp; Weights'!$E$370:$AN$547,36,FALSE)</f>
        <v>350.64402236640825</v>
      </c>
      <c r="I165" s="2"/>
      <c r="J165" s="2">
        <v>1387.7533038773097</v>
      </c>
      <c r="K165" s="2"/>
      <c r="L165" s="1">
        <f t="shared" si="2"/>
        <v>7860.870187348031</v>
      </c>
      <c r="M165" s="2"/>
      <c r="N165" s="2">
        <f>VLOOKUP(B165,'[1]Transportation CI'!$C$3:$M$180,11,FALSE)</f>
        <v>139.64792487944578</v>
      </c>
      <c r="O165" s="22">
        <v>0.01776474168488084</v>
      </c>
    </row>
    <row r="166" spans="1:15" ht="15">
      <c r="A166" s="5">
        <v>3020</v>
      </c>
      <c r="B166" s="3" t="s">
        <v>158</v>
      </c>
      <c r="C166" s="2">
        <v>2604.3041077167845</v>
      </c>
      <c r="D166" s="2"/>
      <c r="E166" s="2">
        <v>3017.6903339562878</v>
      </c>
      <c r="F166" s="2"/>
      <c r="G166" s="2">
        <v>424.4976030823459</v>
      </c>
      <c r="H166" s="2">
        <f>VLOOKUP(B166,'[1]Prices &amp; Weights'!$E$370:$AN$547,36,FALSE)</f>
        <v>355.23652498798424</v>
      </c>
      <c r="I166" s="2"/>
      <c r="J166" s="2">
        <v>1497.169724519932</v>
      </c>
      <c r="K166" s="2"/>
      <c r="L166" s="1">
        <f t="shared" si="2"/>
        <v>7898.898294263334</v>
      </c>
      <c r="M166" s="2"/>
      <c r="N166" s="2">
        <f>VLOOKUP(B166,'[1]Transportation CI'!$C$3:$M$180,11,FALSE)</f>
        <v>180.74206882435357</v>
      </c>
      <c r="O166" s="22">
        <v>0.02288158154766831</v>
      </c>
    </row>
    <row r="167" spans="1:15" ht="15">
      <c r="A167" s="5">
        <v>3030</v>
      </c>
      <c r="B167" s="3" t="s">
        <v>159</v>
      </c>
      <c r="C167" s="2">
        <v>2505.0115726409654</v>
      </c>
      <c r="D167" s="2"/>
      <c r="E167" s="2">
        <v>3131.8438045902653</v>
      </c>
      <c r="F167" s="2"/>
      <c r="G167" s="2">
        <v>375.3566728156855</v>
      </c>
      <c r="H167" s="2">
        <f>VLOOKUP(B167,'[1]Prices &amp; Weights'!$E$370:$AN$547,36,FALSE)</f>
        <v>460.39720725621584</v>
      </c>
      <c r="I167" s="2"/>
      <c r="J167" s="2">
        <v>1472.8859428581932</v>
      </c>
      <c r="K167" s="2"/>
      <c r="L167" s="1">
        <f t="shared" si="2"/>
        <v>7945.495200161326</v>
      </c>
      <c r="M167" s="2"/>
      <c r="N167" s="2">
        <f>VLOOKUP(B167,'[1]Transportation CI'!$C$3:$M$180,11,FALSE)</f>
        <v>535.8342455037133</v>
      </c>
      <c r="O167" s="22">
        <v>0.06743827894647066</v>
      </c>
    </row>
    <row r="168" spans="1:15" ht="15">
      <c r="A168" s="5">
        <v>3040</v>
      </c>
      <c r="B168" s="3" t="s">
        <v>160</v>
      </c>
      <c r="C168" s="2">
        <v>2478.8850427886755</v>
      </c>
      <c r="D168" s="2"/>
      <c r="E168" s="2">
        <v>3318.80155915174</v>
      </c>
      <c r="F168" s="2"/>
      <c r="G168" s="2">
        <v>430.53706046995177</v>
      </c>
      <c r="H168" s="2">
        <f>VLOOKUP(B168,'[1]Prices &amp; Weights'!$E$370:$AN$547,36,FALSE)</f>
        <v>432.2667798174108</v>
      </c>
      <c r="I168" s="2"/>
      <c r="J168" s="2">
        <v>1472.8859428581932</v>
      </c>
      <c r="K168" s="2"/>
      <c r="L168" s="1">
        <f t="shared" si="2"/>
        <v>8133.3763850859705</v>
      </c>
      <c r="M168" s="2"/>
      <c r="N168" s="2">
        <f>VLOOKUP(B168,'[1]Transportation CI'!$C$3:$M$180,11,FALSE)</f>
        <v>164.6975132096509</v>
      </c>
      <c r="O168" s="22">
        <v>0.020251067090819905</v>
      </c>
    </row>
    <row r="169" spans="1:15" ht="15">
      <c r="A169" s="5">
        <v>3050</v>
      </c>
      <c r="B169" s="3" t="s">
        <v>161</v>
      </c>
      <c r="C169" s="2">
        <v>2613.6999927196457</v>
      </c>
      <c r="D169" s="2"/>
      <c r="E169" s="2">
        <v>3118.750272417387</v>
      </c>
      <c r="F169" s="2"/>
      <c r="G169" s="2">
        <v>521.3366039022728</v>
      </c>
      <c r="H169" s="2">
        <f>VLOOKUP(B169,'[1]Prices &amp; Weights'!$E$370:$AN$547,36,FALSE)</f>
        <v>415.3748661796785</v>
      </c>
      <c r="I169" s="2"/>
      <c r="J169" s="2">
        <v>1472.8859428581932</v>
      </c>
      <c r="K169" s="2"/>
      <c r="L169" s="1">
        <f t="shared" si="2"/>
        <v>8142.047678077177</v>
      </c>
      <c r="M169" s="2"/>
      <c r="N169" s="2">
        <f>VLOOKUP(B169,'[1]Transportation CI'!$C$3:$M$180,11,FALSE)</f>
        <v>342.3146208409804</v>
      </c>
      <c r="O169" s="22">
        <v>0.042043409631009325</v>
      </c>
    </row>
    <row r="170" spans="1:15" ht="15">
      <c r="A170" s="5">
        <v>3060</v>
      </c>
      <c r="B170" s="3" t="s">
        <v>162</v>
      </c>
      <c r="C170" s="2">
        <v>2478.8850427886755</v>
      </c>
      <c r="D170" s="2"/>
      <c r="E170" s="2">
        <v>3141.912130498448</v>
      </c>
      <c r="F170" s="2"/>
      <c r="G170" s="2">
        <v>441.073071682275</v>
      </c>
      <c r="H170" s="2">
        <f>VLOOKUP(B170,'[1]Prices &amp; Weights'!$E$370:$AN$547,36,FALSE)</f>
        <v>393.4548187667314</v>
      </c>
      <c r="I170" s="2"/>
      <c r="J170" s="2">
        <v>1472.8859428581932</v>
      </c>
      <c r="K170" s="2"/>
      <c r="L170" s="1">
        <f t="shared" si="2"/>
        <v>7928.211006594322</v>
      </c>
      <c r="M170" s="2"/>
      <c r="N170" s="2">
        <f>VLOOKUP(B170,'[1]Transportation CI'!$C$3:$M$180,11,FALSE)</f>
        <v>334.72435042571726</v>
      </c>
      <c r="O170" s="22">
        <v>0.04221884707462285</v>
      </c>
    </row>
    <row r="171" spans="1:15" ht="15">
      <c r="A171" s="5">
        <v>3070</v>
      </c>
      <c r="B171" s="3" t="s">
        <v>163</v>
      </c>
      <c r="C171" s="2">
        <v>2478.8850427886755</v>
      </c>
      <c r="D171" s="2"/>
      <c r="E171" s="2">
        <v>3184.6640205027397</v>
      </c>
      <c r="F171" s="2"/>
      <c r="G171" s="2">
        <v>360.00813484314364</v>
      </c>
      <c r="H171" s="2">
        <f>VLOOKUP(B171,'[1]Prices &amp; Weights'!$E$370:$AN$547,36,FALSE)</f>
        <v>379.57689552209075</v>
      </c>
      <c r="I171" s="2"/>
      <c r="J171" s="2">
        <v>1492.4806653477274</v>
      </c>
      <c r="K171" s="2"/>
      <c r="L171" s="1">
        <f t="shared" si="2"/>
        <v>7895.614759004377</v>
      </c>
      <c r="M171" s="2"/>
      <c r="N171" s="2">
        <f>VLOOKUP(B171,'[1]Transportation CI'!$C$3:$M$180,11,FALSE)</f>
        <v>153.71676791186437</v>
      </c>
      <c r="O171" s="22">
        <v>0.019468762964156346</v>
      </c>
    </row>
    <row r="172" spans="1:15" ht="15">
      <c r="A172" s="5">
        <v>3080</v>
      </c>
      <c r="B172" s="3" t="s">
        <v>164</v>
      </c>
      <c r="C172" s="2">
        <v>2643.6672911324986</v>
      </c>
      <c r="D172" s="2"/>
      <c r="E172" s="2">
        <v>3056.8787225018837</v>
      </c>
      <c r="F172" s="2"/>
      <c r="G172" s="2">
        <v>391.2678574858886</v>
      </c>
      <c r="H172" s="2">
        <f>VLOOKUP(B172,'[1]Prices &amp; Weights'!$E$370:$AN$547,36,FALSE)</f>
        <v>366.56314728323406</v>
      </c>
      <c r="I172" s="2"/>
      <c r="J172" s="2">
        <v>1295.6091566346781</v>
      </c>
      <c r="K172" s="2"/>
      <c r="L172" s="1">
        <f t="shared" si="2"/>
        <v>7753.986175038182</v>
      </c>
      <c r="M172" s="2"/>
      <c r="N172" s="2">
        <f>VLOOKUP(B172,'[1]Transportation CI'!$C$3:$M$180,11,FALSE)</f>
        <v>101.537953559142</v>
      </c>
      <c r="O172" s="22">
        <v>0.013094894335774024</v>
      </c>
    </row>
    <row r="173" spans="1:15" ht="15">
      <c r="A173" s="5">
        <v>3085</v>
      </c>
      <c r="B173" s="3" t="s">
        <v>165</v>
      </c>
      <c r="C173" s="2">
        <v>2577.0245198771136</v>
      </c>
      <c r="D173" s="2"/>
      <c r="E173" s="2">
        <v>3037.9200027649945</v>
      </c>
      <c r="F173" s="2"/>
      <c r="G173" s="2">
        <v>417.7513967652006</v>
      </c>
      <c r="H173" s="2">
        <f>VLOOKUP(B173,'[1]Prices &amp; Weights'!$E$370:$AN$547,36,FALSE)</f>
        <v>343.44943162287785</v>
      </c>
      <c r="I173" s="2"/>
      <c r="J173" s="2">
        <v>1270.7563229532582</v>
      </c>
      <c r="K173" s="2"/>
      <c r="L173" s="1">
        <f t="shared" si="2"/>
        <v>7646.901673983444</v>
      </c>
      <c r="M173" s="2"/>
      <c r="N173" s="2">
        <f>VLOOKUP(B173,'[1]Transportation CI'!$C$3:$M$180,11,FALSE)</f>
        <v>125.89220715165182</v>
      </c>
      <c r="O173" s="22">
        <v>0.01646296675910801</v>
      </c>
    </row>
    <row r="174" spans="1:15" ht="15">
      <c r="A174" s="5">
        <v>3090</v>
      </c>
      <c r="B174" s="3" t="s">
        <v>166</v>
      </c>
      <c r="C174" s="2">
        <v>2634.630251555874</v>
      </c>
      <c r="D174" s="2"/>
      <c r="E174" s="2">
        <v>3070.7099184591398</v>
      </c>
      <c r="F174" s="2"/>
      <c r="G174" s="2">
        <v>394.913677753768</v>
      </c>
      <c r="H174" s="2">
        <f>VLOOKUP(B174,'[1]Prices &amp; Weights'!$E$370:$AN$547,36,FALSE)</f>
        <v>390.41023557407874</v>
      </c>
      <c r="I174" s="2"/>
      <c r="J174" s="2">
        <v>1431.7305828136882</v>
      </c>
      <c r="K174" s="2"/>
      <c r="L174" s="1">
        <f t="shared" si="2"/>
        <v>7922.394666156548</v>
      </c>
      <c r="M174" s="2"/>
      <c r="N174" s="2">
        <f>VLOOKUP(B174,'[1]Transportation CI'!$C$3:$M$180,11,FALSE)</f>
        <v>123.8729880242717</v>
      </c>
      <c r="O174" s="22">
        <v>0.01563596726957444</v>
      </c>
    </row>
    <row r="175" spans="1:15" ht="15">
      <c r="A175" s="5">
        <v>3100</v>
      </c>
      <c r="B175" s="3" t="s">
        <v>167</v>
      </c>
      <c r="C175" s="2">
        <v>2478.8227674758323</v>
      </c>
      <c r="D175" s="2"/>
      <c r="E175" s="2">
        <v>3087.1229376617716</v>
      </c>
      <c r="F175" s="2"/>
      <c r="G175" s="2">
        <v>384.1358880728495</v>
      </c>
      <c r="H175" s="2">
        <f>VLOOKUP(B175,'[1]Prices &amp; Weights'!$E$370:$AN$547,36,FALSE)</f>
        <v>356.5462914751464</v>
      </c>
      <c r="I175" s="2"/>
      <c r="J175" s="2">
        <v>1265.4317582204305</v>
      </c>
      <c r="K175" s="2"/>
      <c r="L175" s="1">
        <f t="shared" si="2"/>
        <v>7572.05964290603</v>
      </c>
      <c r="M175" s="2"/>
      <c r="N175" s="2">
        <f>VLOOKUP(B175,'[1]Transportation CI'!$C$3:$M$180,11,FALSE)</f>
        <v>82.37071963288132</v>
      </c>
      <c r="O175" s="22">
        <v>0.01087904438916988</v>
      </c>
    </row>
    <row r="176" spans="1:15" ht="15">
      <c r="A176" s="5">
        <v>3110</v>
      </c>
      <c r="B176" s="3" t="s">
        <v>168</v>
      </c>
      <c r="C176" s="2">
        <v>2581.45316761882</v>
      </c>
      <c r="D176" s="2"/>
      <c r="E176" s="2">
        <v>3125.297038503826</v>
      </c>
      <c r="F176" s="2"/>
      <c r="G176" s="2">
        <v>386.76263894265867</v>
      </c>
      <c r="H176" s="2">
        <f>VLOOKUP(B176,'[1]Prices &amp; Weights'!$E$370:$AN$547,36,FALSE)</f>
        <v>399.17206621100036</v>
      </c>
      <c r="I176" s="2"/>
      <c r="J176" s="2">
        <v>1294.9900636960072</v>
      </c>
      <c r="K176" s="2"/>
      <c r="L176" s="1">
        <f t="shared" si="2"/>
        <v>7787.674974972312</v>
      </c>
      <c r="M176" s="2"/>
      <c r="N176" s="2">
        <f>VLOOKUP(B176,'[1]Transportation CI'!$C$3:$M$180,11,FALSE)</f>
        <v>95.26574447823293</v>
      </c>
      <c r="O176" s="22">
        <v>0.012232781588390142</v>
      </c>
    </row>
    <row r="177" spans="1:15" ht="15">
      <c r="A177" s="5">
        <v>3120</v>
      </c>
      <c r="B177" s="3" t="s">
        <v>169</v>
      </c>
      <c r="C177" s="2">
        <v>2522.4604859275983</v>
      </c>
      <c r="D177" s="2"/>
      <c r="E177" s="2">
        <v>3030.8760741022234</v>
      </c>
      <c r="F177" s="2"/>
      <c r="G177" s="2">
        <v>425.0142012088402</v>
      </c>
      <c r="H177" s="2">
        <f>VLOOKUP(B177,'[1]Prices &amp; Weights'!$E$370:$AN$547,36,FALSE)</f>
        <v>317.5028528596798</v>
      </c>
      <c r="I177" s="2"/>
      <c r="J177" s="2">
        <v>1305.6289344949785</v>
      </c>
      <c r="K177" s="2"/>
      <c r="L177" s="1">
        <f t="shared" si="2"/>
        <v>7601.48254859332</v>
      </c>
      <c r="M177" s="2"/>
      <c r="N177" s="2">
        <f>VLOOKUP(B177,'[1]Transportation CI'!$C$3:$M$180,11,FALSE)</f>
        <v>145.9642448071578</v>
      </c>
      <c r="O177" s="22">
        <v>0.01920197167314162</v>
      </c>
    </row>
    <row r="178" spans="1:15" ht="15">
      <c r="A178" s="5">
        <v>3130</v>
      </c>
      <c r="B178" s="3" t="s">
        <v>170</v>
      </c>
      <c r="C178" s="2">
        <v>2468.5637228871065</v>
      </c>
      <c r="D178" s="2"/>
      <c r="E178" s="2">
        <v>3066.007311833679</v>
      </c>
      <c r="F178" s="2"/>
      <c r="G178" s="2">
        <v>419.9934559408324</v>
      </c>
      <c r="H178" s="2">
        <f>VLOOKUP(B178,'[1]Prices &amp; Weights'!$E$370:$AN$547,36,FALSE)</f>
        <v>331.1857668008568</v>
      </c>
      <c r="I178" s="2"/>
      <c r="J178" s="2">
        <v>1299.1483324269184</v>
      </c>
      <c r="K178" s="2"/>
      <c r="L178" s="1">
        <f t="shared" si="2"/>
        <v>7584.898589889393</v>
      </c>
      <c r="M178" s="2"/>
      <c r="N178" s="2">
        <f>VLOOKUP(B178,'[1]Transportation CI'!$C$3:$M$180,11,FALSE)</f>
        <v>124.1575838657014</v>
      </c>
      <c r="O178" s="22">
        <v>0.016368939450507398</v>
      </c>
    </row>
    <row r="179" spans="1:15" ht="15">
      <c r="A179" s="5">
        <v>3140</v>
      </c>
      <c r="B179" s="3" t="s">
        <v>171</v>
      </c>
      <c r="C179" s="2">
        <v>2468.5637228871065</v>
      </c>
      <c r="D179" s="2"/>
      <c r="E179" s="2">
        <v>3086.4774818504234</v>
      </c>
      <c r="F179" s="2"/>
      <c r="G179" s="2">
        <v>385.09267182167906</v>
      </c>
      <c r="H179" s="2">
        <f>VLOOKUP(B179,'[1]Prices &amp; Weights'!$E$370:$AN$547,36,FALSE)</f>
        <v>393.2946199155059</v>
      </c>
      <c r="I179" s="2"/>
      <c r="J179" s="2">
        <v>1358.2878151447019</v>
      </c>
      <c r="K179" s="2"/>
      <c r="L179" s="1">
        <f t="shared" si="2"/>
        <v>7691.716311619417</v>
      </c>
      <c r="M179" s="2"/>
      <c r="N179" s="2">
        <f>VLOOKUP(B179,'[1]Transportation CI'!$C$3:$M$180,11,FALSE)</f>
        <v>122.38605086023351</v>
      </c>
      <c r="O179" s="22">
        <v>0.015911380854492656</v>
      </c>
    </row>
    <row r="180" spans="1:15" ht="15">
      <c r="A180" s="5">
        <v>3145</v>
      </c>
      <c r="B180" s="3" t="s">
        <v>172</v>
      </c>
      <c r="C180" s="2">
        <v>2468.5637228871065</v>
      </c>
      <c r="D180" s="2"/>
      <c r="E180" s="2">
        <v>3090.626840637612</v>
      </c>
      <c r="F180" s="2"/>
      <c r="G180" s="2">
        <v>425.38702939269905</v>
      </c>
      <c r="H180" s="2">
        <f>VLOOKUP(B180,'[1]Prices &amp; Weights'!$E$370:$AN$547,36,FALSE)</f>
        <v>368.84991781965147</v>
      </c>
      <c r="I180" s="2"/>
      <c r="J180" s="2">
        <v>1270.3635510880843</v>
      </c>
      <c r="K180" s="2"/>
      <c r="L180" s="1">
        <f t="shared" si="2"/>
        <v>7623.7910618251535</v>
      </c>
      <c r="M180" s="2"/>
      <c r="N180" s="2">
        <f>VLOOKUP(B180,'[1]Transportation CI'!$C$3:$M$180,11,FALSE)</f>
        <v>167.14615752048314</v>
      </c>
      <c r="O180" s="22">
        <v>0.02192395361734598</v>
      </c>
    </row>
    <row r="181" spans="1:15" ht="15">
      <c r="A181" s="5">
        <v>3146</v>
      </c>
      <c r="B181" s="3" t="s">
        <v>173</v>
      </c>
      <c r="C181" s="2">
        <v>2468.5637228871065</v>
      </c>
      <c r="D181" s="2"/>
      <c r="E181" s="2">
        <v>2965.709413977429</v>
      </c>
      <c r="F181" s="2"/>
      <c r="G181" s="2">
        <v>425.78041581180827</v>
      </c>
      <c r="H181" s="2">
        <f>VLOOKUP(B181,'[1]Prices &amp; Weights'!$E$370:$AN$547,36,FALSE)</f>
        <v>339.1892692073511</v>
      </c>
      <c r="I181" s="2"/>
      <c r="J181" s="2">
        <v>1288.99054102784</v>
      </c>
      <c r="K181" s="2"/>
      <c r="L181" s="1">
        <f t="shared" si="2"/>
        <v>7488.233362911534</v>
      </c>
      <c r="M181" s="2"/>
      <c r="N181" s="2">
        <f>VLOOKUP(B181,'[1]Transportation CI'!$C$3:$M$180,11,FALSE)</f>
        <v>277.44900928611736</v>
      </c>
      <c r="O181" s="22">
        <v>0.037050575696317686</v>
      </c>
    </row>
    <row r="182" spans="1:15" ht="15">
      <c r="A182" s="5">
        <v>3147</v>
      </c>
      <c r="B182" s="3" t="s">
        <v>174</v>
      </c>
      <c r="C182" s="2">
        <v>2468.5637228871065</v>
      </c>
      <c r="D182" s="2"/>
      <c r="E182" s="2">
        <v>3081.3932042479073</v>
      </c>
      <c r="F182" s="2"/>
      <c r="G182" s="2">
        <v>367.98892880996846</v>
      </c>
      <c r="H182" s="2">
        <f>VLOOKUP(B182,'[1]Prices &amp; Weights'!$E$370:$AN$547,36,FALSE)</f>
        <v>334.08222643257744</v>
      </c>
      <c r="I182" s="2"/>
      <c r="J182" s="2">
        <v>1401.0303816832024</v>
      </c>
      <c r="K182" s="2"/>
      <c r="L182" s="1">
        <f t="shared" si="2"/>
        <v>7653.058464060761</v>
      </c>
      <c r="M182" s="2"/>
      <c r="N182" s="2">
        <f>VLOOKUP(B182,'[1]Transportation CI'!$C$3:$M$180,11,FALSE)</f>
        <v>114.44319439521433</v>
      </c>
      <c r="O182" s="22">
        <v>0.014953741322823516</v>
      </c>
    </row>
    <row r="183" spans="1:15" ht="15">
      <c r="A183" s="5">
        <v>3148</v>
      </c>
      <c r="B183" s="3" t="s">
        <v>175</v>
      </c>
      <c r="C183" s="2">
        <v>2468.5637228871065</v>
      </c>
      <c r="D183" s="2"/>
      <c r="E183" s="2">
        <v>3084.8927913368725</v>
      </c>
      <c r="F183" s="2"/>
      <c r="G183" s="2">
        <v>416.3881757431991</v>
      </c>
      <c r="H183" s="2">
        <f>VLOOKUP(B183,'[1]Prices &amp; Weights'!$E$370:$AN$547,36,FALSE)</f>
        <v>323.29006909445184</v>
      </c>
      <c r="I183" s="2"/>
      <c r="J183" s="2">
        <v>1274.2361422606755</v>
      </c>
      <c r="K183" s="2"/>
      <c r="L183" s="1">
        <f t="shared" si="2"/>
        <v>7567.370901322305</v>
      </c>
      <c r="M183" s="2"/>
      <c r="N183" s="2">
        <f>VLOOKUP(B183,'[1]Transportation CI'!$C$3:$M$180,11,FALSE)</f>
        <v>216.4010261882075</v>
      </c>
      <c r="O183" s="22">
        <v>0.028596114996135513</v>
      </c>
    </row>
    <row r="184" spans="1:15" ht="15">
      <c r="A184" s="5">
        <v>3200</v>
      </c>
      <c r="B184" s="3" t="s">
        <v>176</v>
      </c>
      <c r="C184" s="2">
        <v>2482.2364933869735</v>
      </c>
      <c r="D184" s="2"/>
      <c r="E184" s="2">
        <v>3256.6011921248046</v>
      </c>
      <c r="F184" s="2"/>
      <c r="G184" s="2">
        <v>601.629950789468</v>
      </c>
      <c r="H184" s="2">
        <f>VLOOKUP(B184,'[1]Prices &amp; Weights'!$E$370:$AN$547,36,FALSE)</f>
        <v>391.13072789492</v>
      </c>
      <c r="I184" s="2"/>
      <c r="J184" s="2">
        <v>1472.8859428581932</v>
      </c>
      <c r="K184" s="2"/>
      <c r="L184" s="1">
        <f t="shared" si="2"/>
        <v>8204.48430705436</v>
      </c>
      <c r="M184" s="2"/>
      <c r="N184" s="2">
        <f>VLOOKUP(B184,'[1]Transportation CI'!$C$3:$M$180,11,FALSE)</f>
        <v>181.19459681230146</v>
      </c>
      <c r="O184" s="22">
        <v>0.02208994339806157</v>
      </c>
    </row>
    <row r="185" spans="1:15" ht="15">
      <c r="A185" s="5">
        <v>3210</v>
      </c>
      <c r="B185" s="3" t="s">
        <v>177</v>
      </c>
      <c r="C185" s="2">
        <v>2374.627605625668</v>
      </c>
      <c r="D185" s="2"/>
      <c r="E185" s="2">
        <v>3282.9726724166585</v>
      </c>
      <c r="F185" s="2"/>
      <c r="G185" s="2">
        <v>512.1726593755733</v>
      </c>
      <c r="H185" s="2">
        <f>VLOOKUP(B185,'[1]Prices &amp; Weights'!$E$370:$AN$547,36,FALSE)</f>
        <v>356.51578214618735</v>
      </c>
      <c r="I185" s="2"/>
      <c r="J185" s="2">
        <v>1472.885942858193</v>
      </c>
      <c r="K185" s="2"/>
      <c r="L185" s="1">
        <f t="shared" si="2"/>
        <v>7999.174662422279</v>
      </c>
      <c r="M185" s="2"/>
      <c r="N185" s="2">
        <f>VLOOKUP(B185,'[1]Transportation CI'!$C$3:$M$180,11,FALSE)</f>
        <v>225.2389815131805</v>
      </c>
      <c r="O185" s="22">
        <v>0.028160560559609065</v>
      </c>
    </row>
    <row r="186" spans="1:15" ht="15">
      <c r="A186" s="5">
        <v>3220</v>
      </c>
      <c r="B186" s="3" t="s">
        <v>178</v>
      </c>
      <c r="C186" s="2">
        <v>2392.025803990398</v>
      </c>
      <c r="D186" s="2"/>
      <c r="E186" s="2">
        <v>3198.9580364019475</v>
      </c>
      <c r="F186" s="2"/>
      <c r="G186" s="2">
        <v>442.2037636065103</v>
      </c>
      <c r="H186" s="2">
        <f>VLOOKUP(B186,'[1]Prices &amp; Weights'!$E$370:$AN$547,36,FALSE)</f>
        <v>339.11368683477355</v>
      </c>
      <c r="I186" s="2"/>
      <c r="J186" s="2">
        <v>1472.8859428581932</v>
      </c>
      <c r="K186" s="2"/>
      <c r="L186" s="1">
        <f t="shared" si="2"/>
        <v>7845.187233691824</v>
      </c>
      <c r="M186" s="2"/>
      <c r="N186" s="2">
        <f>VLOOKUP(B186,'[1]Transportation CI'!$C$3:$M$180,11,FALSE)</f>
        <v>148.34230416520668</v>
      </c>
      <c r="O186" s="22">
        <v>0.01891514668739021</v>
      </c>
    </row>
    <row r="187" spans="1:15" ht="15">
      <c r="A187" s="5">
        <v>3230</v>
      </c>
      <c r="B187" s="3" t="s">
        <v>179</v>
      </c>
      <c r="C187" s="2">
        <v>2392.025803990398</v>
      </c>
      <c r="D187" s="2"/>
      <c r="E187" s="2">
        <v>3371.123494650967</v>
      </c>
      <c r="F187" s="2"/>
      <c r="G187" s="2">
        <v>502.25307780148444</v>
      </c>
      <c r="H187" s="2">
        <f>VLOOKUP(B187,'[1]Prices &amp; Weights'!$E$370:$AN$547,36,FALSE)</f>
        <v>378.429277035577</v>
      </c>
      <c r="I187" s="2"/>
      <c r="J187" s="2">
        <v>1472.885942858193</v>
      </c>
      <c r="K187" s="2"/>
      <c r="L187" s="1">
        <f t="shared" si="2"/>
        <v>8116.717596336619</v>
      </c>
      <c r="M187" s="2"/>
      <c r="N187" s="2">
        <f>VLOOKUP(B187,'[1]Transportation CI'!$C$3:$M$180,11,FALSE)</f>
        <v>342.93650929610163</v>
      </c>
      <c r="O187" s="22">
        <v>0.04225143390886245</v>
      </c>
    </row>
  </sheetData>
  <sheetProtection/>
  <mergeCells count="3">
    <mergeCell ref="G5:H5"/>
    <mergeCell ref="A2:O2"/>
    <mergeCell ref="A3:O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87"/>
  <sheetViews>
    <sheetView zoomScalePageLayoutView="0" workbookViewId="0" topLeftCell="C1">
      <selection activeCell="N10" sqref="N10:N187"/>
    </sheetView>
  </sheetViews>
  <sheetFormatPr defaultColWidth="9.140625" defaultRowHeight="15"/>
  <cols>
    <col min="1" max="1" width="10.57421875" style="0" bestFit="1" customWidth="1"/>
    <col min="2" max="2" width="42.8515625" style="0" bestFit="1" customWidth="1"/>
    <col min="3" max="3" width="9.140625" style="0" bestFit="1" customWidth="1"/>
    <col min="4" max="4" width="11.7109375" style="0" bestFit="1" customWidth="1"/>
    <col min="5" max="5" width="9.28125" style="0" bestFit="1" customWidth="1"/>
    <col min="6" max="6" width="10.140625" style="0" bestFit="1" customWidth="1"/>
    <col min="7" max="7" width="11.28125" style="0" bestFit="1" customWidth="1"/>
    <col min="8" max="8" width="13.421875" style="0" bestFit="1" customWidth="1"/>
    <col min="9" max="9" width="9.57421875" style="0" bestFit="1" customWidth="1"/>
    <col min="10" max="10" width="12.7109375" style="0" bestFit="1" customWidth="1"/>
    <col min="11" max="11" width="8.00390625" style="0" bestFit="1" customWidth="1"/>
    <col min="12" max="12" width="8.421875" style="0" bestFit="1" customWidth="1"/>
    <col min="13" max="13" width="9.140625" style="0" bestFit="1" customWidth="1"/>
    <col min="14" max="14" width="7.8515625" style="0" bestFit="1" customWidth="1"/>
    <col min="16" max="16" width="8.57421875" style="0" bestFit="1" customWidth="1"/>
    <col min="18" max="18" width="7.421875" style="0" bestFit="1" customWidth="1"/>
    <col min="19" max="19" width="7.00390625" style="0" bestFit="1" customWidth="1"/>
  </cols>
  <sheetData>
    <row r="2" spans="1:19" ht="15">
      <c r="A2" s="82" t="s">
        <v>275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5">
      <c r="A3" s="83" t="s">
        <v>263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2:19" ht="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8"/>
      <c r="R4" s="37"/>
      <c r="S4" s="34"/>
    </row>
    <row r="5" spans="2:19" ht="15">
      <c r="B5" s="36"/>
      <c r="C5" s="36" t="s">
        <v>264</v>
      </c>
      <c r="D5" s="36" t="s">
        <v>265</v>
      </c>
      <c r="E5" s="36" t="s">
        <v>266</v>
      </c>
      <c r="F5" s="36"/>
      <c r="G5" s="36" t="s">
        <v>267</v>
      </c>
      <c r="H5" s="36"/>
      <c r="I5" s="36"/>
      <c r="J5" s="36"/>
      <c r="K5" s="36" t="s">
        <v>268</v>
      </c>
      <c r="L5" s="36"/>
      <c r="M5" s="36"/>
      <c r="N5" s="36" t="s">
        <v>268</v>
      </c>
      <c r="O5" s="36"/>
      <c r="P5" s="37"/>
      <c r="Q5" s="38"/>
      <c r="R5" s="37" t="s">
        <v>190</v>
      </c>
      <c r="S5" s="37" t="s">
        <v>191</v>
      </c>
    </row>
    <row r="6" spans="1:19" ht="15">
      <c r="A6" s="5" t="s">
        <v>1</v>
      </c>
      <c r="B6" s="39" t="s">
        <v>192</v>
      </c>
      <c r="C6" s="36" t="s">
        <v>269</v>
      </c>
      <c r="D6" s="36" t="s">
        <v>270</v>
      </c>
      <c r="E6" s="36" t="s">
        <v>271</v>
      </c>
      <c r="F6" s="36" t="s">
        <v>186</v>
      </c>
      <c r="G6" s="36" t="s">
        <v>272</v>
      </c>
      <c r="H6" s="36" t="s">
        <v>189</v>
      </c>
      <c r="I6" s="36" t="s">
        <v>185</v>
      </c>
      <c r="J6" s="36" t="s">
        <v>182</v>
      </c>
      <c r="K6" s="36" t="s">
        <v>273</v>
      </c>
      <c r="L6" s="36" t="s">
        <v>188</v>
      </c>
      <c r="M6" s="36" t="s">
        <v>210</v>
      </c>
      <c r="N6" s="36" t="s">
        <v>274</v>
      </c>
      <c r="O6" s="36"/>
      <c r="P6" s="36" t="s">
        <v>206</v>
      </c>
      <c r="Q6" s="38"/>
      <c r="R6" s="37" t="s">
        <v>194</v>
      </c>
      <c r="S6" s="37" t="s">
        <v>195</v>
      </c>
    </row>
    <row r="8" spans="1:16" ht="15">
      <c r="A8" s="5"/>
      <c r="B8" s="3" t="s">
        <v>196</v>
      </c>
      <c r="C8" s="2">
        <f>'Food At Home'!T8</f>
        <v>4827.713614</v>
      </c>
      <c r="D8" s="2">
        <f>'Food Away From Home'!G8</f>
        <v>2548.3356162</v>
      </c>
      <c r="E8" s="2">
        <f>'Alcoholic Beverage'!C8</f>
        <v>322.6409564</v>
      </c>
      <c r="F8" s="2">
        <f>Housing!R8</f>
        <v>17581.953208165767</v>
      </c>
      <c r="G8" s="2">
        <f>Apparel!K8</f>
        <v>1967.4367254000001</v>
      </c>
      <c r="H8" s="2">
        <f>Transportation!L8</f>
        <v>7832.336700926733</v>
      </c>
      <c r="I8" s="2">
        <f>Healthcare!C8</f>
        <v>2916.8057631349598</v>
      </c>
      <c r="J8" s="2">
        <f>Entertainment!K8</f>
        <v>2254.4812292</v>
      </c>
      <c r="K8" s="2">
        <f>'Personal Care'!I8</f>
        <v>675.246434</v>
      </c>
      <c r="L8" s="2">
        <f>Tobacco!C8</f>
        <v>604.2177156</v>
      </c>
      <c r="M8" s="2">
        <v>7295.65</v>
      </c>
      <c r="N8" s="2">
        <v>373.1815458169799</v>
      </c>
      <c r="P8" s="1">
        <f>SUM(C8:N8)</f>
        <v>49199.99950884444</v>
      </c>
    </row>
    <row r="10" spans="1:19" ht="15">
      <c r="A10" s="5">
        <v>10</v>
      </c>
      <c r="B10" s="3" t="s">
        <v>2</v>
      </c>
      <c r="C10" s="2">
        <f>'Food At Home'!T10</f>
        <v>4960.60414519177</v>
      </c>
      <c r="D10" s="2">
        <f>'Food Away From Home'!G10</f>
        <v>2533.4565299233</v>
      </c>
      <c r="E10" s="2">
        <f>'Alcoholic Beverage'!C10</f>
        <v>314.132024976019</v>
      </c>
      <c r="F10" s="2">
        <f>Housing!R10</f>
        <v>14999.241190816567</v>
      </c>
      <c r="G10" s="2">
        <f>Apparel!K10</f>
        <v>1941.02114472269</v>
      </c>
      <c r="H10" s="2">
        <f>Transportation!L10</f>
        <v>8051.044688815101</v>
      </c>
      <c r="I10" s="2">
        <f>Healthcare!C10</f>
        <v>2871.2754556393875</v>
      </c>
      <c r="J10" s="2">
        <f>Entertainment!K10</f>
        <v>2269.20523654881</v>
      </c>
      <c r="K10" s="2">
        <f>'Personal Care'!I10</f>
        <v>653.781599400831</v>
      </c>
      <c r="L10" s="2">
        <f>Tobacco!C10</f>
        <v>600.672222555988</v>
      </c>
      <c r="M10" s="2">
        <v>7295.65</v>
      </c>
      <c r="N10" s="2">
        <f>VLOOKUP(B10,'[1]Prices &amp; Weights'!$E$370:$BB$547,50,FALSE)</f>
        <v>375.8589611041059</v>
      </c>
      <c r="P10" s="1">
        <f>SUM(C10:N10)</f>
        <v>46865.943199694564</v>
      </c>
      <c r="R10" t="s">
        <v>258</v>
      </c>
      <c r="S10" t="s">
        <v>258</v>
      </c>
    </row>
    <row r="11" spans="1:19" ht="15">
      <c r="A11" s="5">
        <v>20</v>
      </c>
      <c r="B11" s="3" t="s">
        <v>3</v>
      </c>
      <c r="C11" s="2">
        <f>'Food At Home'!T11</f>
        <v>5066.90478597409</v>
      </c>
      <c r="D11" s="2">
        <f>'Food Away From Home'!G11</f>
        <v>2503.00890794164</v>
      </c>
      <c r="E11" s="2">
        <f>'Alcoholic Beverage'!C11</f>
        <v>313.654877506039</v>
      </c>
      <c r="F11" s="2">
        <f>Housing!R11</f>
        <v>17193.250384105962</v>
      </c>
      <c r="G11" s="2">
        <f>Apparel!K11</f>
        <v>1848.77488710904</v>
      </c>
      <c r="H11" s="2">
        <f>Transportation!L11</f>
        <v>7828.00247390003</v>
      </c>
      <c r="I11" s="2">
        <f>Healthcare!C11</f>
        <v>2871.275455639387</v>
      </c>
      <c r="J11" s="2">
        <f>Entertainment!K11</f>
        <v>2267.26579804012</v>
      </c>
      <c r="K11" s="2">
        <f>'Personal Care'!I11</f>
        <v>656.377161416268</v>
      </c>
      <c r="L11" s="2">
        <f>Tobacco!C11</f>
        <v>609.650723119875</v>
      </c>
      <c r="M11" s="2">
        <v>7295.65</v>
      </c>
      <c r="N11" s="2">
        <f>VLOOKUP(B11,'[1]Prices &amp; Weights'!$E$370:$BB$547,50,FALSE)</f>
        <v>375.8589611041059</v>
      </c>
      <c r="P11" s="1">
        <f aca="true" t="shared" si="0" ref="P11:P74">SUM(C11:N11)</f>
        <v>48829.674415856556</v>
      </c>
      <c r="R11" t="s">
        <v>258</v>
      </c>
      <c r="S11" t="s">
        <v>258</v>
      </c>
    </row>
    <row r="12" spans="1:19" ht="15">
      <c r="A12" s="5">
        <v>30</v>
      </c>
      <c r="B12" s="3" t="s">
        <v>4</v>
      </c>
      <c r="C12" s="2">
        <f>'Food At Home'!T12</f>
        <v>4882.93327927397</v>
      </c>
      <c r="D12" s="2">
        <f>'Food Away From Home'!G12</f>
        <v>2462.92657337898</v>
      </c>
      <c r="E12" s="2">
        <f>'Alcoholic Beverage'!C12</f>
        <v>311.817114203692</v>
      </c>
      <c r="F12" s="2">
        <f>Housing!R12</f>
        <v>13716.502965414671</v>
      </c>
      <c r="G12" s="2">
        <f>Apparel!K12</f>
        <v>1806.46443215426</v>
      </c>
      <c r="H12" s="2">
        <f>Transportation!L12</f>
        <v>7800.135832293116</v>
      </c>
      <c r="I12" s="2">
        <f>Healthcare!C12</f>
        <v>2871.2754556393875</v>
      </c>
      <c r="J12" s="2">
        <f>Entertainment!K12</f>
        <v>2253.22713767927</v>
      </c>
      <c r="K12" s="2">
        <f>'Personal Care'!I12</f>
        <v>678.813591877592</v>
      </c>
      <c r="L12" s="2">
        <f>Tobacco!C12</f>
        <v>585.79313005263</v>
      </c>
      <c r="M12" s="2">
        <v>7295.65</v>
      </c>
      <c r="N12" s="2">
        <f>VLOOKUP(B12,'[1]Prices &amp; Weights'!$E$370:$BB$547,50,FALSE)</f>
        <v>375.8589611041059</v>
      </c>
      <c r="P12" s="1">
        <f t="shared" si="0"/>
        <v>45041.39847307168</v>
      </c>
      <c r="R12" t="s">
        <v>258</v>
      </c>
      <c r="S12" t="s">
        <v>258</v>
      </c>
    </row>
    <row r="13" spans="1:19" ht="15">
      <c r="A13" s="5">
        <v>40</v>
      </c>
      <c r="B13" s="3" t="s">
        <v>5</v>
      </c>
      <c r="C13" s="2">
        <f>'Food At Home'!T13</f>
        <v>4982.19105735657</v>
      </c>
      <c r="D13" s="2">
        <f>'Food Away From Home'!G13</f>
        <v>2446.94124438423</v>
      </c>
      <c r="E13" s="2">
        <f>'Alcoholic Beverage'!C13</f>
        <v>332.551905431719</v>
      </c>
      <c r="F13" s="2">
        <f>Housing!R13</f>
        <v>16234.768052748208</v>
      </c>
      <c r="G13" s="2">
        <f>Apparel!K13</f>
        <v>2167.83626946242</v>
      </c>
      <c r="H13" s="2">
        <f>Transportation!L13</f>
        <v>7861.905421717331</v>
      </c>
      <c r="I13" s="2">
        <f>Healthcare!C13</f>
        <v>2871.2754556393875</v>
      </c>
      <c r="J13" s="2">
        <f>Entertainment!K13</f>
        <v>2285.78620361537</v>
      </c>
      <c r="K13" s="2">
        <f>'Personal Care'!I13</f>
        <v>662.442483820013</v>
      </c>
      <c r="L13" s="2">
        <f>Tobacco!C13</f>
        <v>605.625765687945</v>
      </c>
      <c r="M13" s="2">
        <v>7295.65</v>
      </c>
      <c r="N13" s="2">
        <f>VLOOKUP(B13,'[1]Prices &amp; Weights'!$E$370:$BB$547,50,FALSE)</f>
        <v>375.8589611041059</v>
      </c>
      <c r="P13" s="1">
        <f t="shared" si="0"/>
        <v>48122.83282096729</v>
      </c>
      <c r="R13" t="s">
        <v>258</v>
      </c>
      <c r="S13" t="s">
        <v>258</v>
      </c>
    </row>
    <row r="14" spans="1:19" ht="15">
      <c r="A14" s="5">
        <v>50</v>
      </c>
      <c r="B14" s="3" t="s">
        <v>6</v>
      </c>
      <c r="C14" s="2">
        <f>'Food At Home'!T14</f>
        <v>4768.27927810071</v>
      </c>
      <c r="D14" s="2">
        <f>'Food Away From Home'!G14</f>
        <v>2593.63941118057</v>
      </c>
      <c r="E14" s="2">
        <f>'Alcoholic Beverage'!C14</f>
        <v>313.063413454709</v>
      </c>
      <c r="F14" s="2">
        <f>Housing!R14</f>
        <v>15899.390977219375</v>
      </c>
      <c r="G14" s="2">
        <f>Apparel!K14</f>
        <v>2348.26339460169</v>
      </c>
      <c r="H14" s="2">
        <f>Transportation!L14</f>
        <v>7916.165617121651</v>
      </c>
      <c r="I14" s="2">
        <f>Healthcare!C14</f>
        <v>2871.2754556393875</v>
      </c>
      <c r="J14" s="2">
        <f>Entertainment!K14</f>
        <v>2276.68747827394</v>
      </c>
      <c r="K14" s="2">
        <f>'Personal Care'!I14</f>
        <v>649.984156106485</v>
      </c>
      <c r="L14" s="2">
        <f>Tobacco!C14</f>
        <v>599.280506892135</v>
      </c>
      <c r="M14" s="2">
        <v>7295.65</v>
      </c>
      <c r="N14" s="2">
        <f>VLOOKUP(B14,'[1]Prices &amp; Weights'!$E$370:$BB$547,50,FALSE)</f>
        <v>375.8589611041059</v>
      </c>
      <c r="P14" s="1">
        <f t="shared" si="0"/>
        <v>47907.538649694754</v>
      </c>
      <c r="R14" t="s">
        <v>258</v>
      </c>
      <c r="S14" t="s">
        <v>258</v>
      </c>
    </row>
    <row r="15" spans="1:19" ht="15">
      <c r="A15" s="5">
        <v>60</v>
      </c>
      <c r="B15" s="3" t="s">
        <v>7</v>
      </c>
      <c r="C15" s="2">
        <f>'Food At Home'!T15</f>
        <v>4747.83569864449</v>
      </c>
      <c r="D15" s="2">
        <f>'Food Away From Home'!G15</f>
        <v>2519.65251749949</v>
      </c>
      <c r="E15" s="2">
        <f>'Alcoholic Beverage'!C15</f>
        <v>311.786049915282</v>
      </c>
      <c r="F15" s="2">
        <f>Housing!R15</f>
        <v>16810.779335155356</v>
      </c>
      <c r="G15" s="2">
        <f>Apparel!K15</f>
        <v>2286.92249471171</v>
      </c>
      <c r="H15" s="2">
        <f>Transportation!L15</f>
        <v>7811.6354891210785</v>
      </c>
      <c r="I15" s="2">
        <f>Healthcare!C15</f>
        <v>2871.2754556393875</v>
      </c>
      <c r="J15" s="2">
        <f>Entertainment!K15</f>
        <v>2275.72488858382</v>
      </c>
      <c r="K15" s="2">
        <f>'Personal Care'!I15</f>
        <v>645.229299689462</v>
      </c>
      <c r="L15" s="2">
        <f>Tobacco!C15</f>
        <v>587.62211312548</v>
      </c>
      <c r="M15" s="2">
        <v>7295.65</v>
      </c>
      <c r="N15" s="2">
        <f>VLOOKUP(B15,'[1]Prices &amp; Weights'!$E$370:$BB$547,50,FALSE)</f>
        <v>375.8589611041059</v>
      </c>
      <c r="P15" s="1">
        <f t="shared" si="0"/>
        <v>48539.97230318966</v>
      </c>
      <c r="R15" t="s">
        <v>258</v>
      </c>
      <c r="S15" t="s">
        <v>258</v>
      </c>
    </row>
    <row r="16" spans="1:19" ht="15">
      <c r="A16" s="5">
        <v>70</v>
      </c>
      <c r="B16" s="3" t="s">
        <v>8</v>
      </c>
      <c r="C16" s="2">
        <f>'Food At Home'!T16</f>
        <v>4698.69918472378</v>
      </c>
      <c r="D16" s="2">
        <f>'Food Away From Home'!G16</f>
        <v>2494.15787003146</v>
      </c>
      <c r="E16" s="2">
        <f>'Alcoholic Beverage'!C16</f>
        <v>323.103391468878</v>
      </c>
      <c r="F16" s="2">
        <f>Housing!R16</f>
        <v>16538.08318466832</v>
      </c>
      <c r="G16" s="2">
        <f>Apparel!K16</f>
        <v>1774.74296351657</v>
      </c>
      <c r="H16" s="2">
        <f>Transportation!L16</f>
        <v>7828.910124577112</v>
      </c>
      <c r="I16" s="2">
        <f>Healthcare!C16</f>
        <v>2871.2754556393875</v>
      </c>
      <c r="J16" s="2">
        <f>Entertainment!K16</f>
        <v>2193.35702250265</v>
      </c>
      <c r="K16" s="2">
        <f>'Personal Care'!I16</f>
        <v>629.350467392157</v>
      </c>
      <c r="L16" s="2">
        <f>Tobacco!C16</f>
        <v>585.180589310156</v>
      </c>
      <c r="M16" s="2">
        <v>7295.65</v>
      </c>
      <c r="N16" s="2">
        <f>VLOOKUP(B16,'[1]Prices &amp; Weights'!$E$370:$BB$547,50,FALSE)</f>
        <v>375.8589611041059</v>
      </c>
      <c r="P16" s="1">
        <f t="shared" si="0"/>
        <v>47608.369214934566</v>
      </c>
      <c r="R16" t="s">
        <v>258</v>
      </c>
      <c r="S16" t="s">
        <v>258</v>
      </c>
    </row>
    <row r="17" spans="1:19" ht="15">
      <c r="A17" s="5">
        <v>100</v>
      </c>
      <c r="B17" s="3" t="s">
        <v>9</v>
      </c>
      <c r="C17" s="2">
        <f>'Food At Home'!T17</f>
        <v>4657.5092291312</v>
      </c>
      <c r="D17" s="2">
        <f>'Food Away From Home'!G17</f>
        <v>2414.3285788607</v>
      </c>
      <c r="E17" s="2">
        <f>'Alcoholic Beverage'!C17</f>
        <v>313.500798635524</v>
      </c>
      <c r="F17" s="2">
        <f>Housing!R17</f>
        <v>13575.761978004322</v>
      </c>
      <c r="G17" s="2">
        <f>Apparel!K17</f>
        <v>2105.65094941147</v>
      </c>
      <c r="H17" s="2">
        <f>Transportation!L17</f>
        <v>7902.565192539205</v>
      </c>
      <c r="I17" s="2">
        <f>Healthcare!C17</f>
        <v>2694.401035918374</v>
      </c>
      <c r="J17" s="2">
        <f>Entertainment!K17</f>
        <v>2276.97960302273</v>
      </c>
      <c r="K17" s="2">
        <f>'Personal Care'!I17</f>
        <v>571.40371560886</v>
      </c>
      <c r="L17" s="2">
        <f>Tobacco!C17</f>
        <v>618.92680553383</v>
      </c>
      <c r="M17" s="2">
        <v>7295.65</v>
      </c>
      <c r="N17" s="2">
        <f>VLOOKUP(B17,'[1]Prices &amp; Weights'!$E$370:$BB$547,50,FALSE)</f>
        <v>375.8589611041059</v>
      </c>
      <c r="P17" s="1">
        <f t="shared" si="0"/>
        <v>44802.536847770316</v>
      </c>
      <c r="R17" t="s">
        <v>258</v>
      </c>
      <c r="S17" t="s">
        <v>258</v>
      </c>
    </row>
    <row r="18" spans="1:19" ht="15">
      <c r="A18" s="5">
        <v>110</v>
      </c>
      <c r="B18" s="3" t="s">
        <v>10</v>
      </c>
      <c r="C18" s="2">
        <f>'Food At Home'!T18</f>
        <v>4673.65601226537</v>
      </c>
      <c r="D18" s="2">
        <f>'Food Away From Home'!G18</f>
        <v>2402.87773633714</v>
      </c>
      <c r="E18" s="2">
        <f>'Alcoholic Beverage'!C18</f>
        <v>314.648934735164</v>
      </c>
      <c r="F18" s="2">
        <f>Housing!R18</f>
        <v>13203.363770639007</v>
      </c>
      <c r="G18" s="2">
        <f>Apparel!K18</f>
        <v>2302.45035373117</v>
      </c>
      <c r="H18" s="2">
        <f>Transportation!L18</f>
        <v>7856.177276634314</v>
      </c>
      <c r="I18" s="2">
        <f>Healthcare!C18</f>
        <v>2694.401035918374</v>
      </c>
      <c r="J18" s="2">
        <f>Entertainment!K18</f>
        <v>2252.47869028795</v>
      </c>
      <c r="K18" s="2">
        <f>'Personal Care'!I18</f>
        <v>573.000999965296</v>
      </c>
      <c r="L18" s="2">
        <f>Tobacco!C18</f>
        <v>619.347112745421</v>
      </c>
      <c r="M18" s="2">
        <v>7295.65</v>
      </c>
      <c r="N18" s="2">
        <f>VLOOKUP(B18,'[1]Prices &amp; Weights'!$E$370:$BB$547,50,FALSE)</f>
        <v>375.8589611041059</v>
      </c>
      <c r="P18" s="1">
        <f t="shared" si="0"/>
        <v>44563.91088436331</v>
      </c>
      <c r="R18" t="s">
        <v>258</v>
      </c>
      <c r="S18" t="s">
        <v>258</v>
      </c>
    </row>
    <row r="19" spans="1:19" ht="15">
      <c r="A19" s="5">
        <v>120</v>
      </c>
      <c r="B19" s="3" t="s">
        <v>11</v>
      </c>
      <c r="C19" s="2">
        <f>'Food At Home'!T19</f>
        <v>5008.81339740771</v>
      </c>
      <c r="D19" s="2">
        <f>'Food Away From Home'!G19</f>
        <v>2826.50943695803</v>
      </c>
      <c r="E19" s="2">
        <f>'Alcoholic Beverage'!C19</f>
        <v>306.269032293634</v>
      </c>
      <c r="F19" s="2">
        <f>Housing!R19</f>
        <v>17455.522591446108</v>
      </c>
      <c r="G19" s="2">
        <f>Apparel!K19</f>
        <v>1933.61382174328</v>
      </c>
      <c r="H19" s="2">
        <f>Transportation!L19</f>
        <v>7829.851905309462</v>
      </c>
      <c r="I19" s="2">
        <f>Healthcare!C19</f>
        <v>2871.2754556393875</v>
      </c>
      <c r="J19" s="2">
        <f>Entertainment!K19</f>
        <v>2344.9776343226</v>
      </c>
      <c r="K19" s="2">
        <f>'Personal Care'!I19</f>
        <v>725.819604854898</v>
      </c>
      <c r="L19" s="2">
        <f>Tobacco!C19</f>
        <v>606.626031687624</v>
      </c>
      <c r="M19" s="2">
        <v>7295.65</v>
      </c>
      <c r="N19" s="2">
        <f>VLOOKUP(B19,'[1]Prices &amp; Weights'!$E$370:$BB$547,50,FALSE)</f>
        <v>375.8589611041059</v>
      </c>
      <c r="P19" s="1">
        <f t="shared" si="0"/>
        <v>49580.787872766836</v>
      </c>
      <c r="R19" t="s">
        <v>258</v>
      </c>
      <c r="S19" t="s">
        <v>258</v>
      </c>
    </row>
    <row r="20" spans="1:19" ht="15">
      <c r="A20" s="5">
        <v>123</v>
      </c>
      <c r="B20" s="3" t="s">
        <v>12</v>
      </c>
      <c r="C20" s="2">
        <f>'Food At Home'!T20</f>
        <v>4875.2926333984</v>
      </c>
      <c r="D20" s="2">
        <f>'Food Away From Home'!G20</f>
        <v>2722.55235220403</v>
      </c>
      <c r="E20" s="2">
        <f>'Alcoholic Beverage'!C20</f>
        <v>310.747260110846</v>
      </c>
      <c r="F20" s="2">
        <f>Housing!R20</f>
        <v>16607.973981000297</v>
      </c>
      <c r="G20" s="2">
        <f>Apparel!K20</f>
        <v>2042.7450825498</v>
      </c>
      <c r="H20" s="2">
        <f>Transportation!L20</f>
        <v>7738.285909997779</v>
      </c>
      <c r="I20" s="2">
        <f>Healthcare!C20</f>
        <v>2871.2754556393875</v>
      </c>
      <c r="J20" s="2">
        <f>Entertainment!K20</f>
        <v>2331.1268553563</v>
      </c>
      <c r="K20" s="2">
        <f>'Personal Care'!I20</f>
        <v>723.451080812982</v>
      </c>
      <c r="L20" s="2">
        <f>Tobacco!C20</f>
        <v>602.224209649951</v>
      </c>
      <c r="M20" s="2">
        <v>7295.65</v>
      </c>
      <c r="N20" s="2">
        <f>VLOOKUP(B20,'[1]Prices &amp; Weights'!$E$370:$BB$547,50,FALSE)</f>
        <v>378.8832498735814</v>
      </c>
      <c r="P20" s="1">
        <f t="shared" si="0"/>
        <v>48500.208070593355</v>
      </c>
      <c r="R20" t="s">
        <v>258</v>
      </c>
      <c r="S20" t="s">
        <v>258</v>
      </c>
    </row>
    <row r="21" spans="1:19" ht="15">
      <c r="A21" s="5">
        <v>130</v>
      </c>
      <c r="B21" s="3" t="s">
        <v>13</v>
      </c>
      <c r="C21" s="2">
        <f>'Food At Home'!T21</f>
        <v>4755.53841916246</v>
      </c>
      <c r="D21" s="2">
        <f>'Food Away From Home'!G21</f>
        <v>2570.7849252127</v>
      </c>
      <c r="E21" s="2">
        <f>'Alcoholic Beverage'!C21</f>
        <v>302.745099416384</v>
      </c>
      <c r="F21" s="2">
        <f>Housing!R21</f>
        <v>17554.823793965166</v>
      </c>
      <c r="G21" s="2">
        <f>Apparel!K21</f>
        <v>2328.40267270584</v>
      </c>
      <c r="H21" s="2">
        <f>Transportation!L21</f>
        <v>7785.611303696656</v>
      </c>
      <c r="I21" s="2">
        <f>Healthcare!C21</f>
        <v>2871.2754556393875</v>
      </c>
      <c r="J21" s="2">
        <f>Entertainment!K21</f>
        <v>2316.07135039309</v>
      </c>
      <c r="K21" s="2">
        <f>'Personal Care'!I21</f>
        <v>699.712238350852</v>
      </c>
      <c r="L21" s="2">
        <f>Tobacco!C21</f>
        <v>605.077302789099</v>
      </c>
      <c r="M21" s="2">
        <v>7295.65</v>
      </c>
      <c r="N21" s="2">
        <f>VLOOKUP(B21,'[1]Prices &amp; Weights'!$E$370:$BB$547,50,FALSE)</f>
        <v>377.87515361708955</v>
      </c>
      <c r="P21" s="1">
        <f t="shared" si="0"/>
        <v>49463.567714948724</v>
      </c>
      <c r="R21" t="s">
        <v>258</v>
      </c>
      <c r="S21" t="s">
        <v>258</v>
      </c>
    </row>
    <row r="22" spans="1:19" ht="15">
      <c r="A22" s="5">
        <v>140</v>
      </c>
      <c r="B22" s="3" t="s">
        <v>14</v>
      </c>
      <c r="C22" s="2">
        <f>'Food At Home'!T22</f>
        <v>4909.84101673478</v>
      </c>
      <c r="D22" s="2">
        <f>'Food Away From Home'!G22</f>
        <v>2590.86678004379</v>
      </c>
      <c r="E22" s="2">
        <f>'Alcoholic Beverage'!C22</f>
        <v>323.416519496053</v>
      </c>
      <c r="F22" s="2">
        <f>Housing!R22</f>
        <v>18634.697405488954</v>
      </c>
      <c r="G22" s="2">
        <f>Apparel!K22</f>
        <v>2190.99865192399</v>
      </c>
      <c r="H22" s="2">
        <f>Transportation!L22</f>
        <v>7819.338372886291</v>
      </c>
      <c r="I22" s="2">
        <f>Healthcare!C22</f>
        <v>2871.2754556393875</v>
      </c>
      <c r="J22" s="2">
        <f>Entertainment!K22</f>
        <v>2276.95065699528</v>
      </c>
      <c r="K22" s="2">
        <f>'Personal Care'!I22</f>
        <v>744.195782007619</v>
      </c>
      <c r="L22" s="2">
        <f>Tobacco!C22</f>
        <v>592.514787242651</v>
      </c>
      <c r="M22" s="2">
        <v>7295.65</v>
      </c>
      <c r="N22" s="2">
        <f>VLOOKUP(B22,'[1]Prices &amp; Weights'!$E$370:$BB$547,50,FALSE)</f>
        <v>375.8589611041059</v>
      </c>
      <c r="P22" s="1">
        <f t="shared" si="0"/>
        <v>50625.6043895629</v>
      </c>
      <c r="R22" t="s">
        <v>258</v>
      </c>
      <c r="S22" t="s">
        <v>258</v>
      </c>
    </row>
    <row r="23" spans="1:19" ht="15">
      <c r="A23" s="5">
        <v>170</v>
      </c>
      <c r="B23" s="3" t="s">
        <v>15</v>
      </c>
      <c r="C23" s="2">
        <f>'Food At Home'!T23</f>
        <v>4729.63214236</v>
      </c>
      <c r="D23" s="2">
        <f>'Food Away From Home'!G23</f>
        <v>2527.43769564603</v>
      </c>
      <c r="E23" s="2">
        <f>'Alcoholic Beverage'!C23</f>
        <v>338.521511462392</v>
      </c>
      <c r="F23" s="2">
        <f>Housing!R23</f>
        <v>14035.343800775805</v>
      </c>
      <c r="G23" s="2">
        <f>Apparel!K23</f>
        <v>2150.32243570081</v>
      </c>
      <c r="H23" s="2">
        <f>Transportation!L23</f>
        <v>7811.589998926927</v>
      </c>
      <c r="I23" s="2">
        <f>Healthcare!C23</f>
        <v>2871.2754556393875</v>
      </c>
      <c r="J23" s="2">
        <f>Entertainment!K23</f>
        <v>2268.54060917691</v>
      </c>
      <c r="K23" s="2">
        <f>'Personal Care'!I23</f>
        <v>609.435674790739</v>
      </c>
      <c r="L23" s="2">
        <f>Tobacco!C23</f>
        <v>591.338578689283</v>
      </c>
      <c r="M23" s="2">
        <v>7295.65</v>
      </c>
      <c r="N23" s="2">
        <f>VLOOKUP(B23,'[1]Prices &amp; Weights'!$E$370:$BB$547,50,FALSE)</f>
        <v>375.8589611041059</v>
      </c>
      <c r="P23" s="1">
        <f t="shared" si="0"/>
        <v>45604.94686427239</v>
      </c>
      <c r="R23" t="s">
        <v>258</v>
      </c>
      <c r="S23" t="s">
        <v>258</v>
      </c>
    </row>
    <row r="24" spans="1:19" ht="15">
      <c r="A24" s="5">
        <v>180</v>
      </c>
      <c r="B24" s="3" t="s">
        <v>16</v>
      </c>
      <c r="C24" s="2">
        <f>'Food At Home'!T24</f>
        <v>4669.60190745313</v>
      </c>
      <c r="D24" s="2">
        <f>'Food Away From Home'!G24</f>
        <v>2393.55863297351</v>
      </c>
      <c r="E24" s="2">
        <f>'Alcoholic Beverage'!C24</f>
        <v>320.802148983452</v>
      </c>
      <c r="F24" s="2">
        <f>Housing!R24</f>
        <v>15710.512614605042</v>
      </c>
      <c r="G24" s="2">
        <f>Apparel!K24</f>
        <v>2154.0739638092</v>
      </c>
      <c r="H24" s="2">
        <f>Transportation!L24</f>
        <v>7883.112114672754</v>
      </c>
      <c r="I24" s="2">
        <f>Healthcare!C24</f>
        <v>2871.2754556393875</v>
      </c>
      <c r="J24" s="2">
        <f>Entertainment!K24</f>
        <v>2328.13622365916</v>
      </c>
      <c r="K24" s="2">
        <f>'Personal Care'!I24</f>
        <v>675.612675218523</v>
      </c>
      <c r="L24" s="2">
        <f>Tobacco!C24</f>
        <v>609.840784520466</v>
      </c>
      <c r="M24" s="2">
        <v>7295.65</v>
      </c>
      <c r="N24" s="2">
        <f>VLOOKUP(B24,'[1]Prices &amp; Weights'!$E$370:$BB$547,50,FALSE)</f>
        <v>377.87515361708955</v>
      </c>
      <c r="P24" s="1">
        <f t="shared" si="0"/>
        <v>47290.051675151706</v>
      </c>
      <c r="R24" t="s">
        <v>258</v>
      </c>
      <c r="S24" t="s">
        <v>258</v>
      </c>
    </row>
    <row r="25" spans="1:19" ht="15">
      <c r="A25" s="5">
        <v>190</v>
      </c>
      <c r="B25" s="3" t="s">
        <v>17</v>
      </c>
      <c r="C25" s="2">
        <f>'Food At Home'!T25</f>
        <v>4720.95035876588</v>
      </c>
      <c r="D25" s="2">
        <f>'Food Away From Home'!G25</f>
        <v>2497.25611439771</v>
      </c>
      <c r="E25" s="2">
        <f>'Alcoholic Beverage'!C25</f>
        <v>353.173569205995</v>
      </c>
      <c r="F25" s="2">
        <f>Housing!R25</f>
        <v>14684.538532456896</v>
      </c>
      <c r="G25" s="2">
        <f>Apparel!K25</f>
        <v>2056.15417896247</v>
      </c>
      <c r="H25" s="2">
        <f>Transportation!L25</f>
        <v>7856.097174178182</v>
      </c>
      <c r="I25" s="2">
        <f>Healthcare!C25</f>
        <v>2871.2754556393875</v>
      </c>
      <c r="J25" s="2">
        <f>Entertainment!K25</f>
        <v>2254.76218637935</v>
      </c>
      <c r="K25" s="2">
        <f>'Personal Care'!I25</f>
        <v>625.029082121058</v>
      </c>
      <c r="L25" s="2">
        <f>Tobacco!C25</f>
        <v>589.281571302323</v>
      </c>
      <c r="M25" s="2">
        <v>7295.65</v>
      </c>
      <c r="N25" s="2">
        <f>VLOOKUP(B25,'[1]Prices &amp; Weights'!$E$370:$BB$547,50,FALSE)</f>
        <v>375.8589611041059</v>
      </c>
      <c r="P25" s="1">
        <f t="shared" si="0"/>
        <v>46180.027184513354</v>
      </c>
      <c r="R25" t="s">
        <v>258</v>
      </c>
      <c r="S25" t="s">
        <v>258</v>
      </c>
    </row>
    <row r="26" spans="1:19" ht="15">
      <c r="A26" s="5">
        <v>220</v>
      </c>
      <c r="B26" s="3" t="s">
        <v>18</v>
      </c>
      <c r="C26" s="2">
        <f>'Food At Home'!T26</f>
        <v>5293.32074785468</v>
      </c>
      <c r="D26" s="2">
        <f>'Food Away From Home'!G26</f>
        <v>3002.38657286433</v>
      </c>
      <c r="E26" s="2">
        <f>'Alcoholic Beverage'!C26</f>
        <v>324.875562856718</v>
      </c>
      <c r="F26" s="2">
        <f>Housing!R26</f>
        <v>15036.003025870803</v>
      </c>
      <c r="G26" s="2">
        <f>Apparel!K26</f>
        <v>2180.84767819509</v>
      </c>
      <c r="H26" s="2">
        <f>Transportation!L26</f>
        <v>7979.58978106621</v>
      </c>
      <c r="I26" s="2">
        <f>Healthcare!C26</f>
        <v>2734.0864333506656</v>
      </c>
      <c r="J26" s="2">
        <f>Entertainment!K26</f>
        <v>2244.87908921269</v>
      </c>
      <c r="K26" s="2">
        <f>'Personal Care'!I26</f>
        <v>648.849460451886</v>
      </c>
      <c r="L26" s="2">
        <f>Tobacco!C26</f>
        <v>561.926984222359</v>
      </c>
      <c r="M26" s="2">
        <v>7295.65</v>
      </c>
      <c r="N26" s="2">
        <f>VLOOKUP(B26,'[1]Prices &amp; Weights'!$E$370:$BB$547,50,FALSE)</f>
        <v>375.8589611041059</v>
      </c>
      <c r="P26" s="1">
        <f t="shared" si="0"/>
        <v>47678.27429704954</v>
      </c>
      <c r="R26" t="s">
        <v>258</v>
      </c>
      <c r="S26" t="s">
        <v>258</v>
      </c>
    </row>
    <row r="27" spans="1:19" ht="15">
      <c r="A27" s="5">
        <v>230</v>
      </c>
      <c r="B27" s="3" t="s">
        <v>19</v>
      </c>
      <c r="C27" s="2">
        <f>'Food At Home'!T27</f>
        <v>5254.46912113663</v>
      </c>
      <c r="D27" s="2">
        <f>'Food Away From Home'!G27</f>
        <v>2469.08096379171</v>
      </c>
      <c r="E27" s="2">
        <f>'Alcoholic Beverage'!C27</f>
        <v>316.9920238233</v>
      </c>
      <c r="F27" s="2">
        <f>Housing!R27</f>
        <v>9978.132539960343</v>
      </c>
      <c r="G27" s="2">
        <f>Apparel!K27</f>
        <v>1733.46627630223</v>
      </c>
      <c r="H27" s="2">
        <f>Transportation!L27</f>
        <v>7946.152951833752</v>
      </c>
      <c r="I27" s="2">
        <f>Healthcare!C27</f>
        <v>2675.6008316821362</v>
      </c>
      <c r="J27" s="2">
        <f>Entertainment!K27</f>
        <v>2340.93798683825</v>
      </c>
      <c r="K27" s="2">
        <f>'Personal Care'!I27</f>
        <v>688.980885363018</v>
      </c>
      <c r="L27" s="2">
        <f>Tobacco!C27</f>
        <v>601.77240654912</v>
      </c>
      <c r="M27" s="2">
        <v>7295.65</v>
      </c>
      <c r="N27" s="2">
        <f>VLOOKUP(B27,'[1]Prices &amp; Weights'!$E$370:$BB$547,50,FALSE)</f>
        <v>375.8589611041059</v>
      </c>
      <c r="P27" s="1">
        <f t="shared" si="0"/>
        <v>41677.09494838459</v>
      </c>
      <c r="R27" t="s">
        <v>258</v>
      </c>
      <c r="S27" t="s">
        <v>258</v>
      </c>
    </row>
    <row r="28" spans="1:19" ht="15">
      <c r="A28" s="5">
        <v>240</v>
      </c>
      <c r="B28" s="3" t="s">
        <v>20</v>
      </c>
      <c r="C28" s="2">
        <f>'Food At Home'!T28</f>
        <v>4836.27246435527</v>
      </c>
      <c r="D28" s="2">
        <f>'Food Away From Home'!G28</f>
        <v>2489.35756604794</v>
      </c>
      <c r="E28" s="2">
        <f>'Alcoholic Beverage'!C28</f>
        <v>326.8311060781</v>
      </c>
      <c r="F28" s="2">
        <f>Housing!R28</f>
        <v>9150.120252331768</v>
      </c>
      <c r="G28" s="2">
        <f>Apparel!K28</f>
        <v>1927.95763303534</v>
      </c>
      <c r="H28" s="2">
        <f>Transportation!L28</f>
        <v>7825.472465164948</v>
      </c>
      <c r="I28" s="2">
        <f>Healthcare!C28</f>
        <v>2675.6008316821362</v>
      </c>
      <c r="J28" s="2">
        <f>Entertainment!K28</f>
        <v>2386.44989720733</v>
      </c>
      <c r="K28" s="2">
        <f>'Personal Care'!I28</f>
        <v>668.401466121144</v>
      </c>
      <c r="L28" s="2">
        <f>Tobacco!C28</f>
        <v>596.241752533236</v>
      </c>
      <c r="M28" s="2">
        <v>7295.65</v>
      </c>
      <c r="N28" s="2">
        <f>VLOOKUP(B28,'[1]Prices &amp; Weights'!$E$370:$BB$547,50,FALSE)</f>
        <v>375.8589611041059</v>
      </c>
      <c r="P28" s="1">
        <f t="shared" si="0"/>
        <v>40554.21439566132</v>
      </c>
      <c r="R28" t="s">
        <v>258</v>
      </c>
      <c r="S28" t="s">
        <v>258</v>
      </c>
    </row>
    <row r="29" spans="1:19" ht="15">
      <c r="A29" s="5">
        <v>250</v>
      </c>
      <c r="B29" s="3" t="s">
        <v>21</v>
      </c>
      <c r="C29" s="2">
        <f>'Food At Home'!T29</f>
        <v>4814.96236000477</v>
      </c>
      <c r="D29" s="2">
        <f>'Food Away From Home'!G29</f>
        <v>2566.60056276265</v>
      </c>
      <c r="E29" s="2">
        <f>'Alcoholic Beverage'!C29</f>
        <v>327.541856996925</v>
      </c>
      <c r="F29" s="2">
        <f>Housing!R29</f>
        <v>10187.183842691955</v>
      </c>
      <c r="G29" s="2">
        <f>Apparel!K29</f>
        <v>1916.92673502387</v>
      </c>
      <c r="H29" s="2">
        <f>Transportation!L29</f>
        <v>8100.248498197801</v>
      </c>
      <c r="I29" s="2">
        <f>Healthcare!C29</f>
        <v>2675.6008316821362</v>
      </c>
      <c r="J29" s="2">
        <f>Entertainment!K29</f>
        <v>2437.64326070839</v>
      </c>
      <c r="K29" s="2">
        <f>'Personal Care'!I29</f>
        <v>668.328299279648</v>
      </c>
      <c r="L29" s="2">
        <f>Tobacco!C29</f>
        <v>581.05354175448</v>
      </c>
      <c r="M29" s="2">
        <v>7295.65</v>
      </c>
      <c r="N29" s="2">
        <f>VLOOKUP(B29,'[1]Prices &amp; Weights'!$E$370:$BB$547,50,FALSE)</f>
        <v>375.8589611041059</v>
      </c>
      <c r="P29" s="1">
        <f t="shared" si="0"/>
        <v>41947.59875020673</v>
      </c>
      <c r="R29" t="s">
        <v>258</v>
      </c>
      <c r="S29" t="s">
        <v>258</v>
      </c>
    </row>
    <row r="30" spans="1:19" ht="15">
      <c r="A30" s="5">
        <v>260</v>
      </c>
      <c r="B30" s="3" t="s">
        <v>22</v>
      </c>
      <c r="C30" s="2">
        <f>'Food At Home'!T30</f>
        <v>4980.99978097317</v>
      </c>
      <c r="D30" s="2">
        <f>'Food Away From Home'!G30</f>
        <v>2525.73739732882</v>
      </c>
      <c r="E30" s="2">
        <f>'Alcoholic Beverage'!C30</f>
        <v>326.879152177508</v>
      </c>
      <c r="F30" s="2">
        <f>Housing!R30</f>
        <v>9263.317993191813</v>
      </c>
      <c r="G30" s="2">
        <f>Apparel!K30</f>
        <v>1926.64396099077</v>
      </c>
      <c r="H30" s="2">
        <f>Transportation!L30</f>
        <v>8050.187168534544</v>
      </c>
      <c r="I30" s="2">
        <f>Healthcare!C30</f>
        <v>2675.6008316821362</v>
      </c>
      <c r="J30" s="2">
        <f>Entertainment!K30</f>
        <v>2458.84656029407</v>
      </c>
      <c r="K30" s="2">
        <f>'Personal Care'!I30</f>
        <v>674.795685430503</v>
      </c>
      <c r="L30" s="2">
        <f>Tobacco!C30</f>
        <v>580.069566731996</v>
      </c>
      <c r="M30" s="2">
        <v>7295.65</v>
      </c>
      <c r="N30" s="2">
        <f>VLOOKUP(B30,'[1]Prices &amp; Weights'!$E$370:$BB$547,50,FALSE)</f>
        <v>375.8589611041059</v>
      </c>
      <c r="P30" s="1">
        <f t="shared" si="0"/>
        <v>41134.58705843943</v>
      </c>
      <c r="R30" t="s">
        <v>258</v>
      </c>
      <c r="S30" t="s">
        <v>258</v>
      </c>
    </row>
    <row r="31" spans="1:19" ht="15">
      <c r="A31" s="5">
        <v>270</v>
      </c>
      <c r="B31" s="3" t="s">
        <v>23</v>
      </c>
      <c r="C31" s="2">
        <f>'Food At Home'!T31</f>
        <v>4800.75375676276</v>
      </c>
      <c r="D31" s="2">
        <f>'Food Away From Home'!G31</f>
        <v>2645.99083635761</v>
      </c>
      <c r="E31" s="2">
        <f>'Alcoholic Beverage'!C31</f>
        <v>328.525973653759</v>
      </c>
      <c r="F31" s="2">
        <f>Housing!R31</f>
        <v>9322.518589779067</v>
      </c>
      <c r="G31" s="2">
        <f>Apparel!K31</f>
        <v>1863.15645855076</v>
      </c>
      <c r="H31" s="2">
        <f>Transportation!L31</f>
        <v>8001.831290565407</v>
      </c>
      <c r="I31" s="2">
        <f>Healthcare!C31</f>
        <v>2675.6008316821362</v>
      </c>
      <c r="J31" s="2">
        <f>Entertainment!K31</f>
        <v>2405.04300981814</v>
      </c>
      <c r="K31" s="2">
        <f>'Personal Care'!I31</f>
        <v>678.86561349253</v>
      </c>
      <c r="L31" s="2">
        <f>Tobacco!C31</f>
        <v>577.739956993331</v>
      </c>
      <c r="M31" s="2">
        <v>7295.65</v>
      </c>
      <c r="N31" s="2">
        <f>VLOOKUP(B31,'[1]Prices &amp; Weights'!$E$370:$BB$547,50,FALSE)</f>
        <v>375.8589611041059</v>
      </c>
      <c r="P31" s="1">
        <f t="shared" si="0"/>
        <v>40971.5352787596</v>
      </c>
      <c r="R31" t="s">
        <v>258</v>
      </c>
      <c r="S31" t="s">
        <v>258</v>
      </c>
    </row>
    <row r="32" spans="1:19" ht="15">
      <c r="A32" s="5">
        <v>290</v>
      </c>
      <c r="B32" s="3" t="s">
        <v>24</v>
      </c>
      <c r="C32" s="2">
        <f>'Food At Home'!T32</f>
        <v>4921.56679406575</v>
      </c>
      <c r="D32" s="2">
        <f>'Food Away From Home'!G32</f>
        <v>2380.94669104927</v>
      </c>
      <c r="E32" s="2">
        <f>'Alcoholic Beverage'!C32</f>
        <v>297.799664701483</v>
      </c>
      <c r="F32" s="2">
        <f>Housing!R32</f>
        <v>10667.126896219212</v>
      </c>
      <c r="G32" s="2">
        <f>Apparel!K32</f>
        <v>1611.80812837595</v>
      </c>
      <c r="H32" s="2">
        <f>Transportation!L32</f>
        <v>7641.2005837471725</v>
      </c>
      <c r="I32" s="2">
        <f>Healthcare!C32</f>
        <v>2694.401035918374</v>
      </c>
      <c r="J32" s="2">
        <f>Entertainment!K32</f>
        <v>2285.78469695852</v>
      </c>
      <c r="K32" s="2">
        <f>'Personal Care'!I32</f>
        <v>700.320804848071</v>
      </c>
      <c r="L32" s="2">
        <f>Tobacco!C32</f>
        <v>609.281460970157</v>
      </c>
      <c r="M32" s="2">
        <v>7295.65</v>
      </c>
      <c r="N32" s="2">
        <f>VLOOKUP(B32,'[1]Prices &amp; Weights'!$E$370:$BB$547,50,FALSE)</f>
        <v>375.8589611041059</v>
      </c>
      <c r="P32" s="1">
        <f t="shared" si="0"/>
        <v>41481.74571795807</v>
      </c>
      <c r="R32" t="s">
        <v>258</v>
      </c>
      <c r="S32" t="s">
        <v>258</v>
      </c>
    </row>
    <row r="33" spans="1:19" ht="15">
      <c r="A33" s="5">
        <v>310</v>
      </c>
      <c r="B33" s="3" t="s">
        <v>25</v>
      </c>
      <c r="C33" s="2">
        <f>'Food At Home'!T33</f>
        <v>4973.15385454109</v>
      </c>
      <c r="D33" s="2">
        <f>'Food Away From Home'!G33</f>
        <v>2285.63666758237</v>
      </c>
      <c r="E33" s="2">
        <f>'Alcoholic Beverage'!C33</f>
        <v>286.770599744333</v>
      </c>
      <c r="F33" s="2">
        <f>Housing!R33</f>
        <v>11040.291536765639</v>
      </c>
      <c r="G33" s="2">
        <f>Apparel!K33</f>
        <v>1767.30538014955</v>
      </c>
      <c r="H33" s="2">
        <f>Transportation!L33</f>
        <v>7709.105299566865</v>
      </c>
      <c r="I33" s="2">
        <f>Healthcare!C33</f>
        <v>2694.401035918374</v>
      </c>
      <c r="J33" s="2">
        <f>Entertainment!K33</f>
        <v>2485.85702890314</v>
      </c>
      <c r="K33" s="2">
        <f>'Personal Care'!I33</f>
        <v>615.018737937264</v>
      </c>
      <c r="L33" s="2">
        <f>Tobacco!C33</f>
        <v>626.342727069441</v>
      </c>
      <c r="M33" s="2">
        <v>7295.65</v>
      </c>
      <c r="N33" s="2">
        <f>VLOOKUP(B33,'[1]Prices &amp; Weights'!$E$370:$BB$547,50,FALSE)</f>
        <v>375.8589611041059</v>
      </c>
      <c r="P33" s="1">
        <f t="shared" si="0"/>
        <v>42155.391829282176</v>
      </c>
      <c r="R33" t="s">
        <v>258</v>
      </c>
      <c r="S33" t="s">
        <v>258</v>
      </c>
    </row>
    <row r="34" spans="1:19" ht="15">
      <c r="A34" s="5">
        <v>470</v>
      </c>
      <c r="B34" s="3" t="s">
        <v>26</v>
      </c>
      <c r="C34" s="2">
        <f>'Food At Home'!T34</f>
        <v>4738.63847035442</v>
      </c>
      <c r="D34" s="2">
        <f>'Food Away From Home'!G34</f>
        <v>2481.37125829229</v>
      </c>
      <c r="E34" s="2">
        <f>'Alcoholic Beverage'!C34</f>
        <v>313.118086602311</v>
      </c>
      <c r="F34" s="2">
        <f>Housing!R34</f>
        <v>17717.47406862832</v>
      </c>
      <c r="G34" s="2">
        <f>Apparel!K34</f>
        <v>1976.56029722686</v>
      </c>
      <c r="H34" s="2">
        <f>Transportation!L34</f>
        <v>7785.178280221531</v>
      </c>
      <c r="I34" s="2">
        <f>Healthcare!C34</f>
        <v>2876.751068483608</v>
      </c>
      <c r="J34" s="2">
        <f>Entertainment!K34</f>
        <v>2223.8046686701</v>
      </c>
      <c r="K34" s="2">
        <f>'Personal Care'!I34</f>
        <v>674.796793215952</v>
      </c>
      <c r="L34" s="2">
        <f>Tobacco!C34</f>
        <v>610.969206207399</v>
      </c>
      <c r="M34" s="2">
        <v>7295.65</v>
      </c>
      <c r="N34" s="2">
        <f>VLOOKUP(B34,'[1]Prices &amp; Weights'!$E$370:$BB$547,50,FALSE)</f>
        <v>375.8589611041059</v>
      </c>
      <c r="P34" s="1">
        <f t="shared" si="0"/>
        <v>49070.17115900689</v>
      </c>
      <c r="R34" t="s">
        <v>258</v>
      </c>
      <c r="S34" t="s">
        <v>258</v>
      </c>
    </row>
    <row r="35" spans="1:19" ht="15">
      <c r="A35" s="5">
        <v>480</v>
      </c>
      <c r="B35" s="3" t="s">
        <v>27</v>
      </c>
      <c r="C35" s="2">
        <f>'Food At Home'!T35</f>
        <v>4715.63901617982</v>
      </c>
      <c r="D35" s="2">
        <f>'Food Away From Home'!G35</f>
        <v>2654.8424735092</v>
      </c>
      <c r="E35" s="2">
        <f>'Alcoholic Beverage'!C35</f>
        <v>320.966168426258</v>
      </c>
      <c r="F35" s="2">
        <f>Housing!R35</f>
        <v>24249.006271550592</v>
      </c>
      <c r="G35" s="2">
        <f>Apparel!K35</f>
        <v>1663.14215504654</v>
      </c>
      <c r="H35" s="2">
        <f>Transportation!L35</f>
        <v>7729.101811740176</v>
      </c>
      <c r="I35" s="2">
        <f>Healthcare!C35</f>
        <v>2876.218070532971</v>
      </c>
      <c r="J35" s="2">
        <f>Entertainment!K35</f>
        <v>2180.79855348061</v>
      </c>
      <c r="K35" s="2">
        <f>'Personal Care'!I35</f>
        <v>701.69169501346</v>
      </c>
      <c r="L35" s="2">
        <f>Tobacco!C35</f>
        <v>599.683903272918</v>
      </c>
      <c r="M35" s="2">
        <v>7295.65</v>
      </c>
      <c r="N35" s="2">
        <f>VLOOKUP(B35,'[1]Prices &amp; Weights'!$E$370:$BB$547,50,FALSE)</f>
        <v>344.66581463178863</v>
      </c>
      <c r="P35" s="1">
        <f t="shared" si="0"/>
        <v>55331.40593338433</v>
      </c>
      <c r="R35" t="s">
        <v>258</v>
      </c>
      <c r="S35" t="s">
        <v>258</v>
      </c>
    </row>
    <row r="36" spans="1:19" ht="15">
      <c r="A36" s="5">
        <v>490</v>
      </c>
      <c r="B36" s="3" t="s">
        <v>28</v>
      </c>
      <c r="C36" s="2">
        <f>'Food At Home'!T36</f>
        <v>5114.08484125167</v>
      </c>
      <c r="D36" s="2">
        <f>'Food Away From Home'!G36</f>
        <v>2742.2935472042</v>
      </c>
      <c r="E36" s="2">
        <f>'Alcoholic Beverage'!C36</f>
        <v>313.883510668737</v>
      </c>
      <c r="F36" s="2">
        <f>Housing!R36</f>
        <v>16089.375559689526</v>
      </c>
      <c r="G36" s="2">
        <f>Apparel!K36</f>
        <v>1890.04162051951</v>
      </c>
      <c r="H36" s="2">
        <f>Transportation!L36</f>
        <v>7706.888867721573</v>
      </c>
      <c r="I36" s="2">
        <f>Healthcare!C36</f>
        <v>2675.6008316821362</v>
      </c>
      <c r="J36" s="2">
        <f>Entertainment!K36</f>
        <v>2494.91593025635</v>
      </c>
      <c r="K36" s="2">
        <f>'Personal Care'!I36</f>
        <v>920.015736449911</v>
      </c>
      <c r="L36" s="2">
        <f>Tobacco!C36</f>
        <v>589.036120579275</v>
      </c>
      <c r="M36" s="2">
        <v>7295.65</v>
      </c>
      <c r="N36" s="2">
        <f>VLOOKUP(B36,'[1]Prices &amp; Weights'!$E$370:$BB$547,50,FALSE)</f>
        <v>375.8589611041059</v>
      </c>
      <c r="P36" s="1">
        <f t="shared" si="0"/>
        <v>48207.64552712699</v>
      </c>
      <c r="R36" t="s">
        <v>258</v>
      </c>
      <c r="S36" t="s">
        <v>258</v>
      </c>
    </row>
    <row r="37" spans="1:19" ht="15">
      <c r="A37" s="5">
        <v>500</v>
      </c>
      <c r="B37" s="3" t="s">
        <v>29</v>
      </c>
      <c r="C37" s="2">
        <f>'Food At Home'!T37</f>
        <v>5191.20641297825</v>
      </c>
      <c r="D37" s="2">
        <f>'Food Away From Home'!G37</f>
        <v>2496.47494795501</v>
      </c>
      <c r="E37" s="2">
        <f>'Alcoholic Beverage'!C37</f>
        <v>309.285995984031</v>
      </c>
      <c r="F37" s="2">
        <f>Housing!R37</f>
        <v>16760.011129783474</v>
      </c>
      <c r="G37" s="2">
        <f>Apparel!K37</f>
        <v>1837.47820924598</v>
      </c>
      <c r="H37" s="2">
        <f>Transportation!L37</f>
        <v>7826.2098854673695</v>
      </c>
      <c r="I37" s="2">
        <f>Healthcare!C37</f>
        <v>2675.6008316821362</v>
      </c>
      <c r="J37" s="2">
        <f>Entertainment!K37</f>
        <v>2412.91002450897</v>
      </c>
      <c r="K37" s="2">
        <f>'Personal Care'!I37</f>
        <v>890.548404207778</v>
      </c>
      <c r="L37" s="2">
        <f>Tobacco!C37</f>
        <v>593.378209033904</v>
      </c>
      <c r="M37" s="2">
        <v>7295.65</v>
      </c>
      <c r="N37" s="2">
        <f>VLOOKUP(B37,'[1]Prices &amp; Weights'!$E$370:$BB$547,50,FALSE)</f>
        <v>375.8589611041059</v>
      </c>
      <c r="P37" s="1">
        <f t="shared" si="0"/>
        <v>48664.61301195101</v>
      </c>
      <c r="R37" t="s">
        <v>258</v>
      </c>
      <c r="S37" t="s">
        <v>258</v>
      </c>
    </row>
    <row r="38" spans="1:19" ht="15">
      <c r="A38" s="5">
        <v>510</v>
      </c>
      <c r="B38" s="3" t="s">
        <v>30</v>
      </c>
      <c r="C38" s="2">
        <f>'Food At Home'!T38</f>
        <v>5464.96304599767</v>
      </c>
      <c r="D38" s="2">
        <f>'Food Away From Home'!G38</f>
        <v>2529.98439625435</v>
      </c>
      <c r="E38" s="2">
        <f>'Alcoholic Beverage'!C38</f>
        <v>335.184844183127</v>
      </c>
      <c r="F38" s="2">
        <f>Housing!R38</f>
        <v>9980.530367734578</v>
      </c>
      <c r="G38" s="2">
        <f>Apparel!K38</f>
        <v>1888.70423154138</v>
      </c>
      <c r="H38" s="2">
        <f>Transportation!L38</f>
        <v>7942.951800309435</v>
      </c>
      <c r="I38" s="2">
        <f>Healthcare!C38</f>
        <v>2721.55365608725</v>
      </c>
      <c r="J38" s="2">
        <f>Entertainment!K38</f>
        <v>2431.33953552094</v>
      </c>
      <c r="K38" s="2">
        <f>'Personal Care'!I38</f>
        <v>667.069346319952</v>
      </c>
      <c r="L38" s="2">
        <f>Tobacco!C38</f>
        <v>630.734505803648</v>
      </c>
      <c r="M38" s="2">
        <v>7295.65</v>
      </c>
      <c r="N38" s="2">
        <f>VLOOKUP(B38,'[1]Prices &amp; Weights'!$E$370:$BB$547,50,FALSE)</f>
        <v>375.8589611041059</v>
      </c>
      <c r="P38" s="1">
        <f t="shared" si="0"/>
        <v>42264.52469085643</v>
      </c>
      <c r="R38" t="s">
        <v>258</v>
      </c>
      <c r="S38" t="s">
        <v>258</v>
      </c>
    </row>
    <row r="39" spans="1:19" ht="15">
      <c r="A39" s="5">
        <v>520</v>
      </c>
      <c r="B39" s="3" t="s">
        <v>31</v>
      </c>
      <c r="C39" s="2">
        <f>'Food At Home'!T39</f>
        <v>5244.12605989971</v>
      </c>
      <c r="D39" s="2">
        <f>'Food Away From Home'!G39</f>
        <v>2436.11365071356</v>
      </c>
      <c r="E39" s="2">
        <f>'Alcoholic Beverage'!C39</f>
        <v>322.49867332116</v>
      </c>
      <c r="F39" s="2">
        <f>Housing!R39</f>
        <v>10823.094866145191</v>
      </c>
      <c r="G39" s="2">
        <f>Apparel!K39</f>
        <v>1972.70899868613</v>
      </c>
      <c r="H39" s="2">
        <f>Transportation!L39</f>
        <v>7769.258833648713</v>
      </c>
      <c r="I39" s="2">
        <f>Healthcare!C39</f>
        <v>2721.55365608725</v>
      </c>
      <c r="J39" s="2">
        <f>Entertainment!K39</f>
        <v>2364.40661102583</v>
      </c>
      <c r="K39" s="2">
        <f>'Personal Care'!I39</f>
        <v>663.46428715629</v>
      </c>
      <c r="L39" s="2">
        <f>Tobacco!C39</f>
        <v>646.569335635689</v>
      </c>
      <c r="M39" s="2">
        <v>7295.65</v>
      </c>
      <c r="N39" s="2">
        <f>VLOOKUP(B39,'[1]Prices &amp; Weights'!$E$370:$BB$547,50,FALSE)</f>
        <v>375.8589611041059</v>
      </c>
      <c r="P39" s="1">
        <f t="shared" si="0"/>
        <v>42635.303933423624</v>
      </c>
      <c r="R39" t="s">
        <v>258</v>
      </c>
      <c r="S39" t="s">
        <v>258</v>
      </c>
    </row>
    <row r="40" spans="1:19" ht="15">
      <c r="A40" s="5">
        <v>540</v>
      </c>
      <c r="B40" s="3" t="s">
        <v>32</v>
      </c>
      <c r="C40" s="2">
        <f>'Food At Home'!T40</f>
        <v>5403.58595052639</v>
      </c>
      <c r="D40" s="2">
        <f>'Food Away From Home'!G40</f>
        <v>2831.05096008221</v>
      </c>
      <c r="E40" s="2">
        <f>'Alcoholic Beverage'!C40</f>
        <v>319.181835699977</v>
      </c>
      <c r="F40" s="2">
        <f>Housing!R40</f>
        <v>19783.12213974432</v>
      </c>
      <c r="G40" s="2">
        <f>Apparel!K40</f>
        <v>1869.31226649124</v>
      </c>
      <c r="H40" s="2">
        <f>Transportation!L40</f>
        <v>8196.640651245558</v>
      </c>
      <c r="I40" s="2">
        <f>Healthcare!C40</f>
        <v>2657.845528989298</v>
      </c>
      <c r="J40" s="2">
        <f>Entertainment!K40</f>
        <v>2415.01087744648</v>
      </c>
      <c r="K40" s="2">
        <f>'Personal Care'!I40</f>
        <v>764.246109661149</v>
      </c>
      <c r="L40" s="2">
        <f>Tobacco!C40</f>
        <v>621.451522350743</v>
      </c>
      <c r="M40" s="2">
        <v>7295.65</v>
      </c>
      <c r="N40" s="2">
        <f>VLOOKUP(B40,'[1]Prices &amp; Weights'!$E$370:$BB$547,50,FALSE)</f>
        <v>375.8589611041059</v>
      </c>
      <c r="P40" s="1">
        <f t="shared" si="0"/>
        <v>52532.95680334147</v>
      </c>
      <c r="R40" t="s">
        <v>258</v>
      </c>
      <c r="S40" t="s">
        <v>258</v>
      </c>
    </row>
    <row r="41" spans="1:19" ht="15">
      <c r="A41" s="5">
        <v>550</v>
      </c>
      <c r="B41" s="3" t="s">
        <v>33</v>
      </c>
      <c r="C41" s="2">
        <f>'Food At Home'!T41</f>
        <v>4894.88746295456</v>
      </c>
      <c r="D41" s="2">
        <f>'Food Away From Home'!G41</f>
        <v>2479.77279810417</v>
      </c>
      <c r="E41" s="2">
        <f>'Alcoholic Beverage'!C41</f>
        <v>325.295287659101</v>
      </c>
      <c r="F41" s="2">
        <f>Housing!R41</f>
        <v>10211.510502771569</v>
      </c>
      <c r="G41" s="2">
        <f>Apparel!K41</f>
        <v>2242.35216953419</v>
      </c>
      <c r="H41" s="2">
        <f>Transportation!L41</f>
        <v>7884.745980986255</v>
      </c>
      <c r="I41" s="2">
        <f>Healthcare!C41</f>
        <v>2702.7555285332423</v>
      </c>
      <c r="J41" s="2">
        <f>Entertainment!K41</f>
        <v>2304.59703204346</v>
      </c>
      <c r="K41" s="2">
        <f>'Personal Care'!I41</f>
        <v>615.366144320732</v>
      </c>
      <c r="L41" s="2">
        <f>Tobacco!C41</f>
        <v>603.984721251991</v>
      </c>
      <c r="M41" s="2">
        <v>7295.65</v>
      </c>
      <c r="N41" s="2">
        <f>VLOOKUP(B41,'[1]Prices &amp; Weights'!$E$370:$BB$547,50,FALSE)</f>
        <v>375.8589611041059</v>
      </c>
      <c r="P41" s="1">
        <f t="shared" si="0"/>
        <v>41936.77658926337</v>
      </c>
      <c r="R41" t="s">
        <v>258</v>
      </c>
      <c r="S41" t="s">
        <v>258</v>
      </c>
    </row>
    <row r="42" spans="1:19" ht="15">
      <c r="A42" s="5">
        <v>560</v>
      </c>
      <c r="B42" s="3" t="s">
        <v>34</v>
      </c>
      <c r="C42" s="2">
        <f>'Food At Home'!T42</f>
        <v>4829.33742132633</v>
      </c>
      <c r="D42" s="2">
        <f>'Food Away From Home'!G42</f>
        <v>2400.8649669367</v>
      </c>
      <c r="E42" s="2">
        <f>'Alcoholic Beverage'!C42</f>
        <v>316.1996640126</v>
      </c>
      <c r="F42" s="2">
        <f>Housing!R42</f>
        <v>10817.127390124731</v>
      </c>
      <c r="G42" s="2">
        <f>Apparel!K42</f>
        <v>2063.76121706821</v>
      </c>
      <c r="H42" s="2">
        <f>Transportation!L42</f>
        <v>7837.872208866313</v>
      </c>
      <c r="I42" s="2">
        <f>Healthcare!C42</f>
        <v>2702.7555285332423</v>
      </c>
      <c r="J42" s="2">
        <f>Entertainment!K42</f>
        <v>2275.3642878281</v>
      </c>
      <c r="K42" s="2">
        <f>'Personal Care'!I42</f>
        <v>606.578655451649</v>
      </c>
      <c r="L42" s="2">
        <f>Tobacco!C42</f>
        <v>610.501112129374</v>
      </c>
      <c r="M42" s="2">
        <v>7295.65</v>
      </c>
      <c r="N42" s="2">
        <f>VLOOKUP(B42,'[1]Prices &amp; Weights'!$E$370:$BB$547,50,FALSE)</f>
        <v>375.8589611041059</v>
      </c>
      <c r="P42" s="1">
        <f t="shared" si="0"/>
        <v>42131.871413381356</v>
      </c>
      <c r="R42" t="s">
        <v>258</v>
      </c>
      <c r="S42" t="s">
        <v>258</v>
      </c>
    </row>
    <row r="43" spans="1:19" ht="15">
      <c r="A43" s="5">
        <v>580</v>
      </c>
      <c r="B43" s="3" t="s">
        <v>35</v>
      </c>
      <c r="C43" s="2">
        <f>'Food At Home'!T43</f>
        <v>5304.66942172671</v>
      </c>
      <c r="D43" s="2">
        <f>'Food Away From Home'!G43</f>
        <v>2535.9405526661</v>
      </c>
      <c r="E43" s="2">
        <f>'Alcoholic Beverage'!C43</f>
        <v>320.285239224307</v>
      </c>
      <c r="F43" s="2">
        <f>Housing!R43</f>
        <v>10510.979287178925</v>
      </c>
      <c r="G43" s="2">
        <f>Apparel!K43</f>
        <v>2124.96536423585</v>
      </c>
      <c r="H43" s="2">
        <f>Transportation!L43</f>
        <v>7865.844332946679</v>
      </c>
      <c r="I43" s="2">
        <f>Healthcare!C43</f>
        <v>2702.7555285332423</v>
      </c>
      <c r="J43" s="2">
        <f>Entertainment!K43</f>
        <v>2285.15352906248</v>
      </c>
      <c r="K43" s="2">
        <f>'Personal Care'!I43</f>
        <v>601.055917936291</v>
      </c>
      <c r="L43" s="2">
        <f>Tobacco!C43</f>
        <v>618.554285188673</v>
      </c>
      <c r="M43" s="2">
        <v>7295.65</v>
      </c>
      <c r="N43" s="2">
        <f>VLOOKUP(B43,'[1]Prices &amp; Weights'!$E$370:$BB$547,50,FALSE)</f>
        <v>375.8589611041059</v>
      </c>
      <c r="P43" s="1">
        <f t="shared" si="0"/>
        <v>42541.712419803356</v>
      </c>
      <c r="R43" t="s">
        <v>258</v>
      </c>
      <c r="S43" t="s">
        <v>258</v>
      </c>
    </row>
    <row r="44" spans="1:19" ht="15">
      <c r="A44" s="5">
        <v>640</v>
      </c>
      <c r="B44" s="3" t="s">
        <v>36</v>
      </c>
      <c r="C44" s="2">
        <f>'Food At Home'!T44</f>
        <v>4995.76677299598</v>
      </c>
      <c r="D44" s="2">
        <f>'Food Away From Home'!G44</f>
        <v>2463.74437085419</v>
      </c>
      <c r="E44" s="2">
        <f>'Alcoholic Beverage'!C44</f>
        <v>335.762710281794</v>
      </c>
      <c r="F44" s="2">
        <f>Housing!R44</f>
        <v>11168.61063228863</v>
      </c>
      <c r="G44" s="2">
        <f>Apparel!K44</f>
        <v>2012.98220925438</v>
      </c>
      <c r="H44" s="2">
        <f>Transportation!L44</f>
        <v>7892.146817260501</v>
      </c>
      <c r="I44" s="2">
        <f>Healthcare!C44</f>
        <v>2675.6008316821362</v>
      </c>
      <c r="J44" s="2">
        <f>Entertainment!K44</f>
        <v>2278.26337577114</v>
      </c>
      <c r="K44" s="2">
        <f>'Personal Care'!I44</f>
        <v>671.993704120963</v>
      </c>
      <c r="L44" s="2">
        <f>Tobacco!C44</f>
        <v>617.621355228061</v>
      </c>
      <c r="M44" s="2">
        <v>7295.65</v>
      </c>
      <c r="N44" s="2">
        <f>VLOOKUP(B44,'[1]Prices &amp; Weights'!$E$370:$BB$547,50,FALSE)</f>
        <v>375.8589611041059</v>
      </c>
      <c r="P44" s="1">
        <f t="shared" si="0"/>
        <v>42784.00174084188</v>
      </c>
      <c r="R44" t="s">
        <v>258</v>
      </c>
      <c r="S44" t="s">
        <v>258</v>
      </c>
    </row>
    <row r="45" spans="1:19" ht="15">
      <c r="A45" s="5">
        <v>740</v>
      </c>
      <c r="B45" s="3" t="s">
        <v>37</v>
      </c>
      <c r="C45" s="2">
        <f>'Food At Home'!T45</f>
        <v>4790.06754638982</v>
      </c>
      <c r="D45" s="2">
        <f>'Food Away From Home'!G45</f>
        <v>2489.09022036736</v>
      </c>
      <c r="E45" s="2">
        <f>'Alcoholic Beverage'!C45</f>
        <v>314.842775894844</v>
      </c>
      <c r="F45" s="2">
        <f>Housing!R45</f>
        <v>13519.404395530295</v>
      </c>
      <c r="G45" s="2">
        <f>Apparel!K45</f>
        <v>2182.84499242299</v>
      </c>
      <c r="H45" s="2">
        <f>Transportation!L45</f>
        <v>7702.0124630615555</v>
      </c>
      <c r="I45" s="2">
        <f>Healthcare!C45</f>
        <v>2675.6008316821362</v>
      </c>
      <c r="J45" s="2">
        <f>Entertainment!K45</f>
        <v>2296.83292878794</v>
      </c>
      <c r="K45" s="2">
        <f>'Personal Care'!I45</f>
        <v>578.832849535044</v>
      </c>
      <c r="L45" s="2">
        <f>Tobacco!C45</f>
        <v>619.730493742041</v>
      </c>
      <c r="M45" s="2">
        <v>7295.65</v>
      </c>
      <c r="N45" s="2">
        <f>VLOOKUP(B45,'[1]Prices &amp; Weights'!$E$370:$BB$547,50,FALSE)</f>
        <v>375.8589611041059</v>
      </c>
      <c r="P45" s="1">
        <f t="shared" si="0"/>
        <v>44840.768458518134</v>
      </c>
      <c r="R45" t="s">
        <v>258</v>
      </c>
      <c r="S45" t="s">
        <v>258</v>
      </c>
    </row>
    <row r="46" spans="1:19" ht="15">
      <c r="A46" s="5">
        <v>770</v>
      </c>
      <c r="B46" s="3" t="s">
        <v>38</v>
      </c>
      <c r="C46" s="2">
        <f>'Food At Home'!T46</f>
        <v>5074.9686319989</v>
      </c>
      <c r="D46" s="2">
        <f>'Food Away From Home'!G46</f>
        <v>2439.07510966592</v>
      </c>
      <c r="E46" s="2">
        <f>'Alcoholic Beverage'!C46</f>
        <v>337.704505903199</v>
      </c>
      <c r="F46" s="2">
        <f>Housing!R46</f>
        <v>9972.850249208384</v>
      </c>
      <c r="G46" s="2">
        <f>Apparel!K46</f>
        <v>1709.93333260273</v>
      </c>
      <c r="H46" s="2">
        <f>Transportation!L46</f>
        <v>7861.508312163779</v>
      </c>
      <c r="I46" s="2">
        <f>Healthcare!C46</f>
        <v>2675.6008316821362</v>
      </c>
      <c r="J46" s="2">
        <f>Entertainment!K46</f>
        <v>2225.70672397121</v>
      </c>
      <c r="K46" s="2">
        <f>'Personal Care'!I46</f>
        <v>683.423018369102</v>
      </c>
      <c r="L46" s="2">
        <f>Tobacco!C46</f>
        <v>610.601030122827</v>
      </c>
      <c r="M46" s="2">
        <v>7295.65</v>
      </c>
      <c r="N46" s="2">
        <f>VLOOKUP(B46,'[1]Prices &amp; Weights'!$E$370:$BB$547,50,FALSE)</f>
        <v>375.8589611041059</v>
      </c>
      <c r="P46" s="1">
        <f t="shared" si="0"/>
        <v>41262.88070679228</v>
      </c>
      <c r="R46" t="s">
        <v>258</v>
      </c>
      <c r="S46" t="s">
        <v>258</v>
      </c>
    </row>
    <row r="47" spans="1:19" ht="15">
      <c r="A47" s="5">
        <v>860</v>
      </c>
      <c r="B47" s="3" t="s">
        <v>39</v>
      </c>
      <c r="C47" s="2">
        <f>'Food At Home'!T47</f>
        <v>5288.71284566487</v>
      </c>
      <c r="D47" s="2">
        <f>'Food Away From Home'!G47</f>
        <v>2551.31827693775</v>
      </c>
      <c r="E47" s="2">
        <f>'Alcoholic Beverage'!C47</f>
        <v>334.520138745387</v>
      </c>
      <c r="F47" s="2">
        <f>Housing!R47</f>
        <v>16380.502380697748</v>
      </c>
      <c r="G47" s="2">
        <f>Apparel!K47</f>
        <v>1989.24539883049</v>
      </c>
      <c r="H47" s="2">
        <f>Transportation!L47</f>
        <v>7759.339467783137</v>
      </c>
      <c r="I47" s="2">
        <f>Healthcare!C47</f>
        <v>2675.6008316821362</v>
      </c>
      <c r="J47" s="2">
        <f>Entertainment!K47</f>
        <v>2413.92003076823</v>
      </c>
      <c r="K47" s="2">
        <f>'Personal Care'!I47</f>
        <v>658.819135423075</v>
      </c>
      <c r="L47" s="2">
        <f>Tobacco!C47</f>
        <v>604.719987355989</v>
      </c>
      <c r="M47" s="2">
        <v>7295.65</v>
      </c>
      <c r="N47" s="2">
        <f>VLOOKUP(B47,'[1]Prices &amp; Weights'!$E$370:$BB$547,50,FALSE)</f>
        <v>375.8589611041059</v>
      </c>
      <c r="P47" s="1">
        <f t="shared" si="0"/>
        <v>48328.20745499292</v>
      </c>
      <c r="R47" t="s">
        <v>258</v>
      </c>
      <c r="S47" t="s">
        <v>258</v>
      </c>
    </row>
    <row r="48" spans="1:19" ht="15">
      <c r="A48" s="5">
        <v>870</v>
      </c>
      <c r="B48" s="3" t="s">
        <v>40</v>
      </c>
      <c r="C48" s="2">
        <f>'Food At Home'!T48</f>
        <v>4914.07708726632</v>
      </c>
      <c r="D48" s="2">
        <f>'Food Away From Home'!G48</f>
        <v>2621.65122322738</v>
      </c>
      <c r="E48" s="2">
        <f>'Alcoholic Beverage'!C48</f>
        <v>337.522191577347</v>
      </c>
      <c r="F48" s="2">
        <f>Housing!R48</f>
        <v>15746.84984543906</v>
      </c>
      <c r="G48" s="2">
        <f>Apparel!K48</f>
        <v>2136.69562929211</v>
      </c>
      <c r="H48" s="2">
        <f>Transportation!L48</f>
        <v>7729.605945600941</v>
      </c>
      <c r="I48" s="2">
        <f>Healthcare!C48</f>
        <v>3294.029531653104</v>
      </c>
      <c r="J48" s="2">
        <f>Entertainment!K48</f>
        <v>2281.06730516938</v>
      </c>
      <c r="K48" s="2">
        <f>'Personal Care'!I48</f>
        <v>643.463272528497</v>
      </c>
      <c r="L48" s="2">
        <f>Tobacco!C48</f>
        <v>601.29127968934</v>
      </c>
      <c r="M48" s="2">
        <v>7295.65</v>
      </c>
      <c r="N48" s="2">
        <f>VLOOKUP(B48,'[1]Prices &amp; Weights'!$E$370:$BB$547,50,FALSE)</f>
        <v>375.8589611041059</v>
      </c>
      <c r="P48" s="1">
        <f t="shared" si="0"/>
        <v>47977.76227254759</v>
      </c>
      <c r="R48" t="s">
        <v>258</v>
      </c>
      <c r="S48" t="s">
        <v>258</v>
      </c>
    </row>
    <row r="49" spans="1:19" ht="15">
      <c r="A49" s="5">
        <v>880</v>
      </c>
      <c r="B49" s="3" t="s">
        <v>41</v>
      </c>
      <c r="C49" s="2">
        <f>'Food At Home'!T49</f>
        <v>4870.26123712358</v>
      </c>
      <c r="D49" s="2">
        <f>'Food Away From Home'!G49</f>
        <v>2571.59840080932</v>
      </c>
      <c r="E49" s="2">
        <f>'Alcoholic Beverage'!C49</f>
        <v>340.802580433462</v>
      </c>
      <c r="F49" s="2">
        <f>Housing!R49</f>
        <v>18219.88862905962</v>
      </c>
      <c r="G49" s="2">
        <f>Apparel!K49</f>
        <v>1970.97804236326</v>
      </c>
      <c r="H49" s="2">
        <f>Transportation!L49</f>
        <v>7931.981985155073</v>
      </c>
      <c r="I49" s="2">
        <f>Healthcare!C49</f>
        <v>2871.2754556393875</v>
      </c>
      <c r="J49" s="2">
        <f>Entertainment!K49</f>
        <v>2315.32211154059</v>
      </c>
      <c r="K49" s="2">
        <f>'Personal Care'!I49</f>
        <v>738.309800990566</v>
      </c>
      <c r="L49" s="2">
        <f>Tobacco!C49</f>
        <v>604.27904490662</v>
      </c>
      <c r="M49" s="2">
        <v>7295.65</v>
      </c>
      <c r="N49" s="2">
        <f>VLOOKUP(B49,'[1]Prices &amp; Weights'!$E$370:$BB$547,50,FALSE)</f>
        <v>381.655514578934</v>
      </c>
      <c r="P49" s="1">
        <f t="shared" si="0"/>
        <v>50112.002802600415</v>
      </c>
      <c r="R49" t="s">
        <v>258</v>
      </c>
      <c r="S49" t="s">
        <v>258</v>
      </c>
    </row>
    <row r="50" spans="1:19" ht="15">
      <c r="A50" s="5">
        <v>890</v>
      </c>
      <c r="B50" s="3" t="s">
        <v>42</v>
      </c>
      <c r="C50" s="2">
        <f>'Food At Home'!T50</f>
        <v>5316.23682083317</v>
      </c>
      <c r="D50" s="2">
        <f>'Food Away From Home'!G50</f>
        <v>2562.09668779952</v>
      </c>
      <c r="E50" s="2">
        <f>'Alcoholic Beverage'!C50</f>
        <v>336.766708083211</v>
      </c>
      <c r="F50" s="2">
        <f>Housing!R50</f>
        <v>11957.489476807481</v>
      </c>
      <c r="G50" s="2">
        <f>Apparel!K50</f>
        <v>2225.38481614087</v>
      </c>
      <c r="H50" s="2">
        <f>Transportation!L50</f>
        <v>8051.1979764643</v>
      </c>
      <c r="I50" s="2">
        <f>Healthcare!C50</f>
        <v>3294.029531653104</v>
      </c>
      <c r="J50" s="2">
        <f>Entertainment!K50</f>
        <v>2315.43425462115</v>
      </c>
      <c r="K50" s="2">
        <f>'Personal Care'!I50</f>
        <v>617.627023270112</v>
      </c>
      <c r="L50" s="2">
        <f>Tobacco!C50</f>
        <v>571.623600111477</v>
      </c>
      <c r="M50" s="2">
        <v>7295.65</v>
      </c>
      <c r="N50" s="2">
        <f>VLOOKUP(B50,'[1]Prices &amp; Weights'!$E$370:$BB$547,50,FALSE)</f>
        <v>375.8589611041059</v>
      </c>
      <c r="P50" s="1">
        <f t="shared" si="0"/>
        <v>44919.3958568885</v>
      </c>
      <c r="R50" t="s">
        <v>258</v>
      </c>
      <c r="S50" t="s">
        <v>258</v>
      </c>
    </row>
    <row r="51" spans="1:19" ht="15">
      <c r="A51" s="5">
        <v>900</v>
      </c>
      <c r="B51" s="3" t="s">
        <v>43</v>
      </c>
      <c r="C51" s="2">
        <f>'Food At Home'!T51</f>
        <v>4594.34041736341</v>
      </c>
      <c r="D51" s="2">
        <f>'Food Away From Home'!G51</f>
        <v>2584.81797529923</v>
      </c>
      <c r="E51" s="2">
        <f>'Alcoholic Beverage'!C51</f>
        <v>306.930080351003</v>
      </c>
      <c r="F51" s="2">
        <f>Housing!R51</f>
        <v>18965.927643734598</v>
      </c>
      <c r="G51" s="2">
        <f>Apparel!K51</f>
        <v>2059.94800828635</v>
      </c>
      <c r="H51" s="2">
        <f>Transportation!L51</f>
        <v>7770.524062386732</v>
      </c>
      <c r="I51" s="2">
        <f>Healthcare!C51</f>
        <v>2871.2754556393875</v>
      </c>
      <c r="J51" s="2">
        <f>Entertainment!K51</f>
        <v>2205.90238090166</v>
      </c>
      <c r="K51" s="2">
        <f>'Personal Care'!I51</f>
        <v>672.106158568817</v>
      </c>
      <c r="L51" s="2">
        <f>Tobacco!C51</f>
        <v>593.458170580295</v>
      </c>
      <c r="M51" s="2">
        <v>7295.65</v>
      </c>
      <c r="N51" s="2">
        <f>VLOOKUP(B51,'[1]Prices &amp; Weights'!$E$370:$BB$547,50,FALSE)</f>
        <v>375.8589611041059</v>
      </c>
      <c r="P51" s="1">
        <f t="shared" si="0"/>
        <v>50296.73931421557</v>
      </c>
      <c r="R51" t="s">
        <v>258</v>
      </c>
      <c r="S51" t="s">
        <v>258</v>
      </c>
    </row>
    <row r="52" spans="1:19" ht="15">
      <c r="A52" s="5">
        <v>910</v>
      </c>
      <c r="B52" s="3" t="s">
        <v>44</v>
      </c>
      <c r="C52" s="2">
        <f>'Food At Home'!T52</f>
        <v>4823.1655065451</v>
      </c>
      <c r="D52" s="2">
        <f>'Food Away From Home'!G52</f>
        <v>3370.68689582733</v>
      </c>
      <c r="E52" s="2">
        <f>'Alcoholic Beverage'!C52</f>
        <v>331.478323624263</v>
      </c>
      <c r="F52" s="2">
        <f>Housing!R52</f>
        <v>24494.485999934215</v>
      </c>
      <c r="G52" s="2">
        <f>Apparel!K52</f>
        <v>1678.13595108545</v>
      </c>
      <c r="H52" s="2">
        <f>Transportation!L52</f>
        <v>8301.326016187462</v>
      </c>
      <c r="I52" s="2">
        <f>Healthcare!C52</f>
        <v>3904.9101524773178</v>
      </c>
      <c r="J52" s="2">
        <f>Entertainment!K52</f>
        <v>2235.12764247284</v>
      </c>
      <c r="K52" s="2">
        <f>'Personal Care'!I52</f>
        <v>777.334552634868</v>
      </c>
      <c r="L52" s="2">
        <f>Tobacco!C52</f>
        <v>590.55878391429</v>
      </c>
      <c r="M52" s="2">
        <v>7295.65</v>
      </c>
      <c r="N52" s="2">
        <f>VLOOKUP(B52,'[1]Prices &amp; Weights'!$E$370:$BB$547,50,FALSE)</f>
        <v>352.7014158155799</v>
      </c>
      <c r="P52" s="1">
        <f t="shared" si="0"/>
        <v>58155.56124051873</v>
      </c>
      <c r="R52" t="s">
        <v>258</v>
      </c>
      <c r="S52" t="s">
        <v>258</v>
      </c>
    </row>
    <row r="53" spans="1:19" ht="15">
      <c r="A53" s="5">
        <v>920</v>
      </c>
      <c r="B53" s="3" t="s">
        <v>45</v>
      </c>
      <c r="C53" s="2">
        <f>'Food At Home'!T53</f>
        <v>4871.33097496185</v>
      </c>
      <c r="D53" s="2">
        <f>'Food Away From Home'!G53</f>
        <v>2609.78028006376</v>
      </c>
      <c r="E53" s="2">
        <f>'Alcoholic Beverage'!C53</f>
        <v>298.396099038959</v>
      </c>
      <c r="F53" s="2">
        <f>Housing!R53</f>
        <v>20185.80531996494</v>
      </c>
      <c r="G53" s="2">
        <f>Apparel!K53</f>
        <v>2130.57351162176</v>
      </c>
      <c r="H53" s="2">
        <f>Transportation!L53</f>
        <v>7741.051281850782</v>
      </c>
      <c r="I53" s="2">
        <f>Healthcare!C53</f>
        <v>2876.7291085568672</v>
      </c>
      <c r="J53" s="2">
        <f>Entertainment!K53</f>
        <v>2377.93526588458</v>
      </c>
      <c r="K53" s="2">
        <f>'Personal Care'!I53</f>
        <v>723.69734336872</v>
      </c>
      <c r="L53" s="2">
        <f>Tobacco!C53</f>
        <v>627.519752970806</v>
      </c>
      <c r="M53" s="2">
        <v>7295.65</v>
      </c>
      <c r="N53" s="2">
        <f>VLOOKUP(B53,'[1]Prices &amp; Weights'!$E$370:$BB$547,50,FALSE)</f>
        <v>375.8589611041059</v>
      </c>
      <c r="P53" s="1">
        <f t="shared" si="0"/>
        <v>52114.327899387135</v>
      </c>
      <c r="R53" t="s">
        <v>258</v>
      </c>
      <c r="S53" t="s">
        <v>258</v>
      </c>
    </row>
    <row r="54" spans="1:19" ht="15">
      <c r="A54" s="5">
        <v>930</v>
      </c>
      <c r="B54" s="3" t="s">
        <v>46</v>
      </c>
      <c r="C54" s="2">
        <f>'Food At Home'!T54</f>
        <v>4918.80839372809</v>
      </c>
      <c r="D54" s="2">
        <f>'Food Away From Home'!G54</f>
        <v>2581.7394221474</v>
      </c>
      <c r="E54" s="2">
        <f>'Alcoholic Beverage'!C54</f>
        <v>297.321958074312</v>
      </c>
      <c r="F54" s="2">
        <f>Housing!R54</f>
        <v>17802.416142051417</v>
      </c>
      <c r="G54" s="2">
        <f>Apparel!K54</f>
        <v>1982.52401516026</v>
      </c>
      <c r="H54" s="2">
        <f>Transportation!L54</f>
        <v>7800.295896795681</v>
      </c>
      <c r="I54" s="2">
        <f>Healthcare!C54</f>
        <v>2876.7291085568672</v>
      </c>
      <c r="J54" s="2">
        <f>Entertainment!K54</f>
        <v>2412.48808689286</v>
      </c>
      <c r="K54" s="2">
        <f>'Personal Care'!I54</f>
        <v>717.819157716278</v>
      </c>
      <c r="L54" s="2">
        <f>Tobacco!C54</f>
        <v>621.0098784843</v>
      </c>
      <c r="M54" s="2">
        <v>7295.65</v>
      </c>
      <c r="N54" s="2">
        <f>VLOOKUP(B54,'[1]Prices &amp; Weights'!$E$370:$BB$547,50,FALSE)</f>
        <v>375.8589611041059</v>
      </c>
      <c r="P54" s="1">
        <f t="shared" si="0"/>
        <v>49682.66102071157</v>
      </c>
      <c r="R54" t="s">
        <v>258</v>
      </c>
      <c r="S54" t="s">
        <v>258</v>
      </c>
    </row>
    <row r="55" spans="1:19" ht="15">
      <c r="A55" s="5">
        <v>940</v>
      </c>
      <c r="B55" s="3" t="s">
        <v>47</v>
      </c>
      <c r="C55" s="2">
        <f>'Food At Home'!T55</f>
        <v>4698.29218709925</v>
      </c>
      <c r="D55" s="2">
        <f>'Food Away From Home'!G55</f>
        <v>2459.45916162827</v>
      </c>
      <c r="E55" s="2">
        <f>'Alcoholic Beverage'!C55</f>
        <v>340.882105011792</v>
      </c>
      <c r="F55" s="2">
        <f>Housing!R55</f>
        <v>12961.42013119569</v>
      </c>
      <c r="G55" s="2">
        <f>Apparel!K55</f>
        <v>2063.96598657913</v>
      </c>
      <c r="H55" s="2">
        <f>Transportation!L55</f>
        <v>7669.8948614878245</v>
      </c>
      <c r="I55" s="2">
        <f>Healthcare!C55</f>
        <v>2876.7291085568672</v>
      </c>
      <c r="J55" s="2">
        <f>Entertainment!K55</f>
        <v>2243.71617974916</v>
      </c>
      <c r="K55" s="2">
        <f>'Personal Care'!I55</f>
        <v>627.383541694729</v>
      </c>
      <c r="L55" s="2">
        <f>Tobacco!C55</f>
        <v>584.321511779488</v>
      </c>
      <c r="M55" s="2">
        <v>7295.65</v>
      </c>
      <c r="N55" s="2">
        <f>VLOOKUP(B55,'[1]Prices &amp; Weights'!$E$370:$BB$547,50,FALSE)</f>
        <v>375.8589611041059</v>
      </c>
      <c r="P55" s="1">
        <f t="shared" si="0"/>
        <v>44197.5737358863</v>
      </c>
      <c r="R55" t="s">
        <v>258</v>
      </c>
      <c r="S55" t="s">
        <v>258</v>
      </c>
    </row>
    <row r="56" spans="1:19" ht="15">
      <c r="A56" s="5">
        <v>950</v>
      </c>
      <c r="B56" s="3" t="s">
        <v>48</v>
      </c>
      <c r="C56" s="2">
        <f>'Food At Home'!T56</f>
        <v>5018.53755475477</v>
      </c>
      <c r="D56" s="2">
        <f>'Food Away From Home'!G56</f>
        <v>2510.7978843918</v>
      </c>
      <c r="E56" s="2">
        <f>'Alcoholic Beverage'!C56</f>
        <v>316.310090804792</v>
      </c>
      <c r="F56" s="2">
        <f>Housing!R56</f>
        <v>19538.54999001938</v>
      </c>
      <c r="G56" s="2">
        <f>Apparel!K56</f>
        <v>1929.36580751727</v>
      </c>
      <c r="H56" s="2">
        <f>Transportation!L56</f>
        <v>7758.294029433657</v>
      </c>
      <c r="I56" s="2">
        <f>Healthcare!C56</f>
        <v>2876.7291085568672</v>
      </c>
      <c r="J56" s="2">
        <f>Entertainment!K56</f>
        <v>2449.14230198881</v>
      </c>
      <c r="K56" s="2">
        <f>'Personal Care'!I56</f>
        <v>730.757026061502</v>
      </c>
      <c r="L56" s="2">
        <f>Tobacco!C56</f>
        <v>616.028779337728</v>
      </c>
      <c r="M56" s="2">
        <v>7295.65</v>
      </c>
      <c r="N56" s="2">
        <f>VLOOKUP(B56,'[1]Prices &amp; Weights'!$E$370:$BB$547,50,FALSE)</f>
        <v>375.8589611041059</v>
      </c>
      <c r="P56" s="1">
        <f t="shared" si="0"/>
        <v>51416.02153397068</v>
      </c>
      <c r="R56" t="s">
        <v>258</v>
      </c>
      <c r="S56" t="s">
        <v>258</v>
      </c>
    </row>
    <row r="57" spans="1:19" ht="15">
      <c r="A57" s="5">
        <v>960</v>
      </c>
      <c r="B57" s="3" t="s">
        <v>49</v>
      </c>
      <c r="C57" s="2">
        <f>'Food At Home'!T57</f>
        <v>4803.47354798739</v>
      </c>
      <c r="D57" s="2">
        <f>'Food Away From Home'!G57</f>
        <v>2537.98683734629</v>
      </c>
      <c r="E57" s="2">
        <f>'Alcoholic Beverage'!C57</f>
        <v>333.312359212</v>
      </c>
      <c r="F57" s="2">
        <f>Housing!R57</f>
        <v>15666.141775438366</v>
      </c>
      <c r="G57" s="2">
        <f>Apparel!K57</f>
        <v>1917.71344171075</v>
      </c>
      <c r="H57" s="2">
        <f>Transportation!L57</f>
        <v>7750.481133538503</v>
      </c>
      <c r="I57" s="2">
        <f>Healthcare!C57</f>
        <v>2876.7291085568672</v>
      </c>
      <c r="J57" s="2">
        <f>Entertainment!K57</f>
        <v>2337.72522032693</v>
      </c>
      <c r="K57" s="2">
        <f>'Personal Care'!I57</f>
        <v>659.317847949174</v>
      </c>
      <c r="L57" s="2">
        <f>Tobacco!C57</f>
        <v>593.27671564925</v>
      </c>
      <c r="M57" s="2">
        <v>7295.65</v>
      </c>
      <c r="N57" s="2">
        <f>VLOOKUP(B57,'[1]Prices &amp; Weights'!$E$370:$BB$547,50,FALSE)</f>
        <v>375.8589611041059</v>
      </c>
      <c r="P57" s="1">
        <f t="shared" si="0"/>
        <v>47147.66694881962</v>
      </c>
      <c r="R57" t="s">
        <v>258</v>
      </c>
      <c r="S57" t="s">
        <v>258</v>
      </c>
    </row>
    <row r="58" spans="1:19" ht="15">
      <c r="A58" s="5">
        <v>970</v>
      </c>
      <c r="B58" s="3" t="s">
        <v>50</v>
      </c>
      <c r="C58" s="2">
        <f>'Food At Home'!T58</f>
        <v>4731.77464062985</v>
      </c>
      <c r="D58" s="2">
        <f>'Food Away From Home'!G58</f>
        <v>2447.95541852932</v>
      </c>
      <c r="E58" s="2">
        <f>'Alcoholic Beverage'!C58</f>
        <v>337.49829190354</v>
      </c>
      <c r="F58" s="2">
        <f>Housing!R58</f>
        <v>14846.672626350808</v>
      </c>
      <c r="G58" s="2">
        <f>Apparel!K58</f>
        <v>2027.58885928247</v>
      </c>
      <c r="H58" s="2">
        <f>Transportation!L58</f>
        <v>7877.870848532424</v>
      </c>
      <c r="I58" s="2">
        <f>Healthcare!C58</f>
        <v>2709.020878823834</v>
      </c>
      <c r="J58" s="2">
        <f>Entertainment!K58</f>
        <v>2182.78012871303</v>
      </c>
      <c r="K58" s="2">
        <f>'Personal Care'!I58</f>
        <v>635.441989982701</v>
      </c>
      <c r="L58" s="2">
        <f>Tobacco!C58</f>
        <v>590.059193947024</v>
      </c>
      <c r="M58" s="2">
        <v>7295.65</v>
      </c>
      <c r="N58" s="2">
        <f>VLOOKUP(B58,'[1]Prices &amp; Weights'!$E$370:$BB$547,50,FALSE)</f>
        <v>375.8589611041059</v>
      </c>
      <c r="P58" s="1">
        <f t="shared" si="0"/>
        <v>46058.17183779911</v>
      </c>
      <c r="R58" t="s">
        <v>258</v>
      </c>
      <c r="S58" t="s">
        <v>258</v>
      </c>
    </row>
    <row r="59" spans="1:19" ht="15">
      <c r="A59" s="5">
        <v>980</v>
      </c>
      <c r="B59" s="3" t="s">
        <v>51</v>
      </c>
      <c r="C59" s="2">
        <f>'Food At Home'!T59</f>
        <v>4866.12032280697</v>
      </c>
      <c r="D59" s="2">
        <f>'Food Away From Home'!G59</f>
        <v>2487.76399159359</v>
      </c>
      <c r="E59" s="2">
        <f>'Alcoholic Beverage'!C59</f>
        <v>345.275837964528</v>
      </c>
      <c r="F59" s="2">
        <f>Housing!R59</f>
        <v>15544.774007604585</v>
      </c>
      <c r="G59" s="2">
        <f>Apparel!K59</f>
        <v>1927.72142949752</v>
      </c>
      <c r="H59" s="2">
        <f>Transportation!L59</f>
        <v>7874.376626485624</v>
      </c>
      <c r="I59" s="2">
        <f>Healthcare!C59</f>
        <v>2709.020878823834</v>
      </c>
      <c r="J59" s="2">
        <f>Entertainment!K59</f>
        <v>2214.76544561522</v>
      </c>
      <c r="K59" s="2">
        <f>'Personal Care'!I59</f>
        <v>641.918445034537</v>
      </c>
      <c r="L59" s="2">
        <f>Tobacco!C59</f>
        <v>588.089060217877</v>
      </c>
      <c r="M59" s="2">
        <v>7295.65</v>
      </c>
      <c r="N59" s="2">
        <f>VLOOKUP(B59,'[1]Prices &amp; Weights'!$E$370:$BB$547,50,FALSE)</f>
        <v>375.8589611041059</v>
      </c>
      <c r="P59" s="1">
        <f t="shared" si="0"/>
        <v>46871.33500674839</v>
      </c>
      <c r="R59" t="s">
        <v>258</v>
      </c>
      <c r="S59" t="s">
        <v>258</v>
      </c>
    </row>
    <row r="60" spans="1:19" ht="15">
      <c r="A60" s="5">
        <v>990</v>
      </c>
      <c r="B60" s="3" t="s">
        <v>52</v>
      </c>
      <c r="C60" s="2">
        <f>'Food At Home'!T60</f>
        <v>4998.55818473373</v>
      </c>
      <c r="D60" s="2">
        <f>'Food Away From Home'!G60</f>
        <v>2464.02317967758</v>
      </c>
      <c r="E60" s="2">
        <f>'Alcoholic Beverage'!C60</f>
        <v>359.470975196443</v>
      </c>
      <c r="F60" s="2">
        <f>Housing!R60</f>
        <v>16388.743062398768</v>
      </c>
      <c r="G60" s="2">
        <f>Apparel!K60</f>
        <v>1930.50008972995</v>
      </c>
      <c r="H60" s="2">
        <f>Transportation!L60</f>
        <v>7761.122028434189</v>
      </c>
      <c r="I60" s="2">
        <f>Healthcare!C60</f>
        <v>2709.020878823834</v>
      </c>
      <c r="J60" s="2">
        <f>Entertainment!K60</f>
        <v>2198.27686656548</v>
      </c>
      <c r="K60" s="2">
        <f>'Personal Care'!I60</f>
        <v>626.278052596062</v>
      </c>
      <c r="L60" s="2">
        <f>Tobacco!C60</f>
        <v>570.302582871945</v>
      </c>
      <c r="M60" s="2">
        <v>7295.65</v>
      </c>
      <c r="N60" s="2">
        <f>VLOOKUP(B60,'[1]Prices &amp; Weights'!$E$370:$BB$547,50,FALSE)</f>
        <v>375.8589611041059</v>
      </c>
      <c r="P60" s="1">
        <f t="shared" si="0"/>
        <v>47677.804862132085</v>
      </c>
      <c r="R60" t="s">
        <v>258</v>
      </c>
      <c r="S60" t="s">
        <v>258</v>
      </c>
    </row>
    <row r="61" spans="1:19" ht="15">
      <c r="A61" s="5">
        <v>1000</v>
      </c>
      <c r="B61" s="3" t="s">
        <v>53</v>
      </c>
      <c r="C61" s="2">
        <f>'Food At Home'!T61</f>
        <v>5204.6069494072</v>
      </c>
      <c r="D61" s="2">
        <f>'Food Away From Home'!G61</f>
        <v>2473.01242706363</v>
      </c>
      <c r="E61" s="2">
        <f>'Alcoholic Beverage'!C61</f>
        <v>353.735264984388</v>
      </c>
      <c r="F61" s="2">
        <f>Housing!R61</f>
        <v>15044.974610418645</v>
      </c>
      <c r="G61" s="2">
        <f>Apparel!K61</f>
        <v>1911.63128951334</v>
      </c>
      <c r="H61" s="2">
        <f>Transportation!L61</f>
        <v>7831.972978579977</v>
      </c>
      <c r="I61" s="2">
        <f>Healthcare!C61</f>
        <v>2709.020878823834</v>
      </c>
      <c r="J61" s="2">
        <f>Entertainment!K61</f>
        <v>2166.82120607828</v>
      </c>
      <c r="K61" s="2">
        <f>'Personal Care'!I61</f>
        <v>610.353192675095</v>
      </c>
      <c r="L61" s="2">
        <f>Tobacco!C61</f>
        <v>557.967054941059</v>
      </c>
      <c r="M61" s="2">
        <v>7295.65</v>
      </c>
      <c r="N61" s="2">
        <f>VLOOKUP(B61,'[1]Prices &amp; Weights'!$E$370:$BB$547,50,FALSE)</f>
        <v>375.8589611041059</v>
      </c>
      <c r="P61" s="1">
        <f t="shared" si="0"/>
        <v>46535.604813589554</v>
      </c>
      <c r="R61" t="s">
        <v>258</v>
      </c>
      <c r="S61" t="s">
        <v>258</v>
      </c>
    </row>
    <row r="62" spans="1:19" ht="15">
      <c r="A62" s="5">
        <v>1010</v>
      </c>
      <c r="B62" s="3" t="s">
        <v>54</v>
      </c>
      <c r="C62" s="2">
        <f>'Food At Home'!T62</f>
        <v>4748.50331068561</v>
      </c>
      <c r="D62" s="2">
        <f>'Food Away From Home'!G62</f>
        <v>2538.82940131024</v>
      </c>
      <c r="E62" s="2">
        <f>'Alcoholic Beverage'!C62</f>
        <v>340.842342722627</v>
      </c>
      <c r="F62" s="2">
        <f>Housing!R62</f>
        <v>16091.195590050043</v>
      </c>
      <c r="G62" s="2">
        <f>Apparel!K62</f>
        <v>1906.70148141033</v>
      </c>
      <c r="H62" s="2">
        <f>Transportation!L62</f>
        <v>7690.547672886781</v>
      </c>
      <c r="I62" s="2">
        <f>Healthcare!C62</f>
        <v>2709.020878823834</v>
      </c>
      <c r="J62" s="2">
        <f>Entertainment!K62</f>
        <v>2157.25580667764</v>
      </c>
      <c r="K62" s="2">
        <f>'Personal Care'!I62</f>
        <v>630.326859957268</v>
      </c>
      <c r="L62" s="2">
        <f>Tobacco!C62</f>
        <v>605.01648314091</v>
      </c>
      <c r="M62" s="2">
        <v>7295.65</v>
      </c>
      <c r="N62" s="2">
        <f>VLOOKUP(B62,'[1]Prices &amp; Weights'!$E$370:$BB$547,50,FALSE)</f>
        <v>375.8589611041059</v>
      </c>
      <c r="P62" s="1">
        <f t="shared" si="0"/>
        <v>47089.7487887694</v>
      </c>
      <c r="R62" t="s">
        <v>258</v>
      </c>
      <c r="S62" t="s">
        <v>258</v>
      </c>
    </row>
    <row r="63" spans="1:19" ht="15">
      <c r="A63" s="5">
        <v>1020</v>
      </c>
      <c r="B63" s="3" t="s">
        <v>55</v>
      </c>
      <c r="C63" s="2">
        <f>'Food At Home'!T63</f>
        <v>4841.07239900228</v>
      </c>
      <c r="D63" s="2">
        <f>'Food Away From Home'!G63</f>
        <v>2660.63110754806</v>
      </c>
      <c r="E63" s="2">
        <f>'Alcoholic Beverage'!C63</f>
        <v>339.122623716239</v>
      </c>
      <c r="F63" s="2">
        <f>Housing!R63</f>
        <v>20869.628981790498</v>
      </c>
      <c r="G63" s="2">
        <f>Apparel!K63</f>
        <v>2114.77182536755</v>
      </c>
      <c r="H63" s="2">
        <f>Transportation!L63</f>
        <v>7715.252586746736</v>
      </c>
      <c r="I63" s="2">
        <f>Healthcare!C63</f>
        <v>2709.020878823834</v>
      </c>
      <c r="J63" s="2">
        <f>Entertainment!K63</f>
        <v>2155.0459944601</v>
      </c>
      <c r="K63" s="2">
        <f>'Personal Care'!I63</f>
        <v>641.189472663318</v>
      </c>
      <c r="L63" s="2">
        <f>Tobacco!C63</f>
        <v>608.109596677374</v>
      </c>
      <c r="M63" s="2">
        <v>7295.65</v>
      </c>
      <c r="N63" s="2">
        <f>VLOOKUP(B63,'[1]Prices &amp; Weights'!$E$370:$BB$547,50,FALSE)</f>
        <v>375.8589611041059</v>
      </c>
      <c r="P63" s="1">
        <f t="shared" si="0"/>
        <v>52325.35442790009</v>
      </c>
      <c r="R63" t="s">
        <v>258</v>
      </c>
      <c r="S63" t="s">
        <v>258</v>
      </c>
    </row>
    <row r="64" spans="1:19" ht="15">
      <c r="A64" s="5">
        <v>1030</v>
      </c>
      <c r="B64" s="3" t="s">
        <v>56</v>
      </c>
      <c r="C64" s="2">
        <f>'Food At Home'!T64</f>
        <v>4931.01880596356</v>
      </c>
      <c r="D64" s="2">
        <f>'Food Away From Home'!G64</f>
        <v>2698.06162297983</v>
      </c>
      <c r="E64" s="2">
        <f>'Alcoholic Beverage'!C64</f>
        <v>334.057902133844</v>
      </c>
      <c r="F64" s="2">
        <f>Housing!R64</f>
        <v>20527.39414051944</v>
      </c>
      <c r="G64" s="2">
        <f>Apparel!K64</f>
        <v>2002.24786626046</v>
      </c>
      <c r="H64" s="2">
        <f>Transportation!L64</f>
        <v>7735.887099097335</v>
      </c>
      <c r="I64" s="2">
        <f>Healthcare!C64</f>
        <v>2709.020878823834</v>
      </c>
      <c r="J64" s="2">
        <f>Entertainment!K64</f>
        <v>2180.69867685753</v>
      </c>
      <c r="K64" s="2">
        <f>'Personal Care'!I64</f>
        <v>659.817079099736</v>
      </c>
      <c r="L64" s="2">
        <f>Tobacco!C64</f>
        <v>622.176524366502</v>
      </c>
      <c r="M64" s="2">
        <v>7295.65</v>
      </c>
      <c r="N64" s="2">
        <f>VLOOKUP(B64,'[1]Prices &amp; Weights'!$E$370:$BB$547,50,FALSE)</f>
        <v>375.8589611041059</v>
      </c>
      <c r="P64" s="1">
        <f t="shared" si="0"/>
        <v>52071.889557206174</v>
      </c>
      <c r="R64" t="s">
        <v>258</v>
      </c>
      <c r="S64" t="s">
        <v>258</v>
      </c>
    </row>
    <row r="65" spans="1:19" ht="15">
      <c r="A65" s="5">
        <v>1040</v>
      </c>
      <c r="B65" s="3" t="s">
        <v>57</v>
      </c>
      <c r="C65" s="2">
        <f>'Food At Home'!T65</f>
        <v>4617.2568352602</v>
      </c>
      <c r="D65" s="2">
        <f>'Food Away From Home'!G65</f>
        <v>2424.78821383102</v>
      </c>
      <c r="E65" s="2">
        <f>'Alcoholic Beverage'!C65</f>
        <v>338.53115966491</v>
      </c>
      <c r="F65" s="2">
        <f>Housing!R65</f>
        <v>18509.951884391776</v>
      </c>
      <c r="G65" s="2">
        <f>Apparel!K65</f>
        <v>2076.60551493867</v>
      </c>
      <c r="H65" s="2">
        <f>Transportation!L65</f>
        <v>7600.4521288615415</v>
      </c>
      <c r="I65" s="2">
        <f>Healthcare!C65</f>
        <v>2709.020878823834</v>
      </c>
      <c r="J65" s="2">
        <f>Entertainment!K65</f>
        <v>2157.82273385399</v>
      </c>
      <c r="K65" s="2">
        <f>'Personal Care'!I65</f>
        <v>634.981477238338</v>
      </c>
      <c r="L65" s="2">
        <f>Tobacco!C65</f>
        <v>601.318793339711</v>
      </c>
      <c r="M65" s="2">
        <v>7295.65</v>
      </c>
      <c r="N65" s="2">
        <f>VLOOKUP(B65,'[1]Prices &amp; Weights'!$E$370:$BB$547,50,FALSE)</f>
        <v>375.8589611041059</v>
      </c>
      <c r="P65" s="1">
        <f t="shared" si="0"/>
        <v>49342.23858130809</v>
      </c>
      <c r="R65" t="s">
        <v>258</v>
      </c>
      <c r="S65" t="s">
        <v>258</v>
      </c>
    </row>
    <row r="66" spans="1:19" ht="15">
      <c r="A66" s="5">
        <v>1050</v>
      </c>
      <c r="B66" s="3" t="s">
        <v>58</v>
      </c>
      <c r="C66" s="2">
        <f>'Food At Home'!T66</f>
        <v>4877.58637915029</v>
      </c>
      <c r="D66" s="2">
        <f>'Food Away From Home'!G66</f>
        <v>2397.52853198634</v>
      </c>
      <c r="E66" s="2">
        <f>'Alcoholic Beverage'!C66</f>
        <v>342.827977073557</v>
      </c>
      <c r="F66" s="2">
        <f>Housing!R66</f>
        <v>14392.657372513982</v>
      </c>
      <c r="G66" s="2">
        <f>Apparel!K66</f>
        <v>1803.02399529183</v>
      </c>
      <c r="H66" s="2">
        <f>Transportation!L66</f>
        <v>7780.005400828118</v>
      </c>
      <c r="I66" s="2">
        <f>Healthcare!C66</f>
        <v>2709.020878823834</v>
      </c>
      <c r="J66" s="2">
        <f>Entertainment!K66</f>
        <v>2220.72036861043</v>
      </c>
      <c r="K66" s="2">
        <f>'Personal Care'!I66</f>
        <v>626.235812277911</v>
      </c>
      <c r="L66" s="2">
        <f>Tobacco!C66</f>
        <v>611.269905703298</v>
      </c>
      <c r="M66" s="2">
        <v>7295.65</v>
      </c>
      <c r="N66" s="2">
        <f>VLOOKUP(B66,'[1]Prices &amp; Weights'!$E$370:$BB$547,50,FALSE)</f>
        <v>375.8589611041059</v>
      </c>
      <c r="P66" s="1">
        <f t="shared" si="0"/>
        <v>45432.3855833637</v>
      </c>
      <c r="R66" t="s">
        <v>258</v>
      </c>
      <c r="S66" t="s">
        <v>258</v>
      </c>
    </row>
    <row r="67" spans="1:19" ht="15">
      <c r="A67" s="5">
        <v>1060</v>
      </c>
      <c r="B67" s="3" t="s">
        <v>59</v>
      </c>
      <c r="C67" s="2">
        <f>'Food At Home'!T67</f>
        <v>4707.48175368647</v>
      </c>
      <c r="D67" s="2">
        <f>'Food Away From Home'!G67</f>
        <v>2473.71808997708</v>
      </c>
      <c r="E67" s="2">
        <f>'Alcoholic Beverage'!C67</f>
        <v>345.24918412234</v>
      </c>
      <c r="F67" s="2">
        <f>Housing!R67</f>
        <v>16533.0575747213</v>
      </c>
      <c r="G67" s="2">
        <f>Apparel!K67</f>
        <v>1984.22026855046</v>
      </c>
      <c r="H67" s="2">
        <f>Transportation!L67</f>
        <v>7804.336206808645</v>
      </c>
      <c r="I67" s="2">
        <f>Healthcare!C67</f>
        <v>2709.020878823834</v>
      </c>
      <c r="J67" s="2">
        <f>Entertainment!K67</f>
        <v>2188.2789643727</v>
      </c>
      <c r="K67" s="2">
        <f>'Personal Care'!I67</f>
        <v>625.985928954819</v>
      </c>
      <c r="L67" s="2">
        <f>Tobacco!C67</f>
        <v>593.428130144637</v>
      </c>
      <c r="M67" s="2">
        <v>7295.65</v>
      </c>
      <c r="N67" s="2">
        <f>VLOOKUP(B67,'[1]Prices &amp; Weights'!$E$370:$BB$547,50,FALSE)</f>
        <v>375.8589611041059</v>
      </c>
      <c r="P67" s="1">
        <f t="shared" si="0"/>
        <v>47636.28594126639</v>
      </c>
      <c r="R67" t="s">
        <v>258</v>
      </c>
      <c r="S67" t="s">
        <v>258</v>
      </c>
    </row>
    <row r="68" spans="1:19" ht="15">
      <c r="A68" s="5">
        <v>1070</v>
      </c>
      <c r="B68" s="3" t="s">
        <v>60</v>
      </c>
      <c r="C68" s="2">
        <f>'Food At Home'!T68</f>
        <v>4958.98761635522</v>
      </c>
      <c r="D68" s="2">
        <f>'Food Away From Home'!G68</f>
        <v>2438.39102127385</v>
      </c>
      <c r="E68" s="2">
        <f>'Alcoholic Beverage'!C68</f>
        <v>339.634563189239</v>
      </c>
      <c r="F68" s="2">
        <f>Housing!R68</f>
        <v>15957.120041353048</v>
      </c>
      <c r="G68" s="2">
        <f>Apparel!K68</f>
        <v>2003.43885662463</v>
      </c>
      <c r="H68" s="2">
        <f>Transportation!L68</f>
        <v>7781.829794735291</v>
      </c>
      <c r="I68" s="2">
        <f>Healthcare!C68</f>
        <v>2709.020878823834</v>
      </c>
      <c r="J68" s="2">
        <f>Entertainment!K68</f>
        <v>2196.2141978451</v>
      </c>
      <c r="K68" s="2">
        <f>'Personal Care'!I68</f>
        <v>623.331583211001</v>
      </c>
      <c r="L68" s="2">
        <f>Tobacco!C68</f>
        <v>584.294360150832</v>
      </c>
      <c r="M68" s="2">
        <v>7295.65</v>
      </c>
      <c r="N68" s="2">
        <f>VLOOKUP(B68,'[1]Prices &amp; Weights'!$E$370:$BB$547,50,FALSE)</f>
        <v>375.8589611041059</v>
      </c>
      <c r="P68" s="1">
        <f t="shared" si="0"/>
        <v>47263.77187466615</v>
      </c>
      <c r="R68" t="s">
        <v>258</v>
      </c>
      <c r="S68" t="s">
        <v>258</v>
      </c>
    </row>
    <row r="69" spans="1:19" ht="15">
      <c r="A69" s="5">
        <v>1080</v>
      </c>
      <c r="B69" s="3" t="s">
        <v>61</v>
      </c>
      <c r="C69" s="2">
        <f>'Food At Home'!T69</f>
        <v>4695.10131051282</v>
      </c>
      <c r="D69" s="2">
        <f>'Food Away From Home'!G69</f>
        <v>2600.15953058332</v>
      </c>
      <c r="E69" s="2">
        <f>'Alcoholic Beverage'!C69</f>
        <v>346.44385520875</v>
      </c>
      <c r="F69" s="2">
        <f>Housing!R69</f>
        <v>19332.222586214957</v>
      </c>
      <c r="G69" s="2">
        <f>Apparel!K69</f>
        <v>2180.1335859175</v>
      </c>
      <c r="H69" s="2">
        <f>Transportation!L69</f>
        <v>7789.8385812219185</v>
      </c>
      <c r="I69" s="2">
        <f>Healthcare!C69</f>
        <v>2709.020878823834</v>
      </c>
      <c r="J69" s="2">
        <f>Entertainment!K69</f>
        <v>2227.08015800153</v>
      </c>
      <c r="K69" s="2">
        <f>'Personal Care'!I69</f>
        <v>688.84049567671</v>
      </c>
      <c r="L69" s="2">
        <f>Tobacco!C69</f>
        <v>609.308612598813</v>
      </c>
      <c r="M69" s="2">
        <v>7295.65</v>
      </c>
      <c r="N69" s="2">
        <f>VLOOKUP(B69,'[1]Prices &amp; Weights'!$E$370:$BB$547,50,FALSE)</f>
        <v>375.8589611041059</v>
      </c>
      <c r="P69" s="1">
        <f t="shared" si="0"/>
        <v>50849.65855586426</v>
      </c>
      <c r="R69" t="s">
        <v>258</v>
      </c>
      <c r="S69" t="s">
        <v>258</v>
      </c>
    </row>
    <row r="70" spans="1:19" ht="15">
      <c r="A70" s="5">
        <v>1110</v>
      </c>
      <c r="B70" s="3" t="s">
        <v>62</v>
      </c>
      <c r="C70" s="2">
        <f>'Food At Home'!T70</f>
        <v>4693.08298492221</v>
      </c>
      <c r="D70" s="2">
        <f>'Food Away From Home'!G70</f>
        <v>2476.33334228098</v>
      </c>
      <c r="E70" s="2">
        <f>'Alcoholic Beverage'!C70</f>
        <v>346.409063205731</v>
      </c>
      <c r="F70" s="2">
        <f>Housing!R70</f>
        <v>17848.720206440303</v>
      </c>
      <c r="G70" s="2">
        <f>Apparel!K70</f>
        <v>2034.09923724556</v>
      </c>
      <c r="H70" s="2">
        <f>Transportation!L70</f>
        <v>7782.722029550952</v>
      </c>
      <c r="I70" s="2">
        <f>Healthcare!C70</f>
        <v>2709.020878823834</v>
      </c>
      <c r="J70" s="2">
        <f>Entertainment!K70</f>
        <v>2198.25924896495</v>
      </c>
      <c r="K70" s="2">
        <f>'Personal Care'!I70</f>
        <v>639.722028670156</v>
      </c>
      <c r="L70" s="2">
        <f>Tobacco!C70</f>
        <v>610.393591679897</v>
      </c>
      <c r="M70" s="2">
        <v>7295.65</v>
      </c>
      <c r="N70" s="2">
        <f>VLOOKUP(B70,'[1]Prices &amp; Weights'!$E$370:$BB$547,50,FALSE)</f>
        <v>375.8589611041059</v>
      </c>
      <c r="P70" s="1">
        <f t="shared" si="0"/>
        <v>49010.27157288867</v>
      </c>
      <c r="R70" t="s">
        <v>258</v>
      </c>
      <c r="S70" t="s">
        <v>258</v>
      </c>
    </row>
    <row r="71" spans="1:19" ht="15">
      <c r="A71" s="5">
        <v>1120</v>
      </c>
      <c r="B71" s="3" t="s">
        <v>63</v>
      </c>
      <c r="C71" s="2">
        <f>'Food At Home'!T71</f>
        <v>4921.7304888189</v>
      </c>
      <c r="D71" s="2">
        <f>'Food Away From Home'!G71</f>
        <v>2472.33570945714</v>
      </c>
      <c r="E71" s="2">
        <f>'Alcoholic Beverage'!C71</f>
        <v>336.557956065095</v>
      </c>
      <c r="F71" s="2">
        <f>Housing!R71</f>
        <v>15823.475266321864</v>
      </c>
      <c r="G71" s="2">
        <f>Apparel!K71</f>
        <v>1984.83677127564</v>
      </c>
      <c r="H71" s="2">
        <f>Transportation!L71</f>
        <v>7834.575214179109</v>
      </c>
      <c r="I71" s="2">
        <f>Healthcare!C71</f>
        <v>2709.020878823834</v>
      </c>
      <c r="J71" s="2">
        <f>Entertainment!K71</f>
        <v>2199.75824934632</v>
      </c>
      <c r="K71" s="2">
        <f>'Personal Care'!I71</f>
        <v>636.389049518384</v>
      </c>
      <c r="L71" s="2">
        <f>Tobacco!C71</f>
        <v>608.736256266749</v>
      </c>
      <c r="M71" s="2">
        <v>7295.65</v>
      </c>
      <c r="N71" s="2">
        <f>VLOOKUP(B71,'[1]Prices &amp; Weights'!$E$370:$BB$547,50,FALSE)</f>
        <v>375.8589611041059</v>
      </c>
      <c r="P71" s="1">
        <f t="shared" si="0"/>
        <v>47198.924801177134</v>
      </c>
      <c r="R71" t="s">
        <v>258</v>
      </c>
      <c r="S71" t="s">
        <v>258</v>
      </c>
    </row>
    <row r="72" spans="1:19" ht="15">
      <c r="A72" s="5">
        <v>1130</v>
      </c>
      <c r="B72" s="3" t="s">
        <v>64</v>
      </c>
      <c r="C72" s="2">
        <f>'Food At Home'!T72</f>
        <v>4713.27966079106</v>
      </c>
      <c r="D72" s="2">
        <f>'Food Away From Home'!G72</f>
        <v>2437.6386308078</v>
      </c>
      <c r="E72" s="2">
        <f>'Alcoholic Beverage'!C72</f>
        <v>338.895854410845</v>
      </c>
      <c r="F72" s="2">
        <f>Housing!R72</f>
        <v>14175.88807219973</v>
      </c>
      <c r="G72" s="2">
        <f>Apparel!K72</f>
        <v>1988.95568030165</v>
      </c>
      <c r="H72" s="2">
        <f>Transportation!L72</f>
        <v>7833.528764118128</v>
      </c>
      <c r="I72" s="2">
        <f>Healthcare!C72</f>
        <v>2709.020878823834</v>
      </c>
      <c r="J72" s="2">
        <f>Entertainment!K72</f>
        <v>2168.88291919878</v>
      </c>
      <c r="K72" s="2">
        <f>'Personal Care'!I72</f>
        <v>622.822492274124</v>
      </c>
      <c r="L72" s="2">
        <f>Tobacco!C72</f>
        <v>597.561731977184</v>
      </c>
      <c r="M72" s="2">
        <v>7295.65</v>
      </c>
      <c r="N72" s="2">
        <f>VLOOKUP(B72,'[1]Prices &amp; Weights'!$E$370:$BB$547,50,FALSE)</f>
        <v>375.8589611041059</v>
      </c>
      <c r="P72" s="1">
        <f t="shared" si="0"/>
        <v>45257.98364600724</v>
      </c>
      <c r="R72" t="s">
        <v>258</v>
      </c>
      <c r="S72" t="s">
        <v>258</v>
      </c>
    </row>
    <row r="73" spans="1:19" ht="15">
      <c r="A73" s="5">
        <v>1140</v>
      </c>
      <c r="B73" s="3" t="s">
        <v>65</v>
      </c>
      <c r="C73" s="2">
        <f>'Food At Home'!T73</f>
        <v>4932.49291323075</v>
      </c>
      <c r="D73" s="2">
        <f>'Food Away From Home'!G73</f>
        <v>2413.14199327438</v>
      </c>
      <c r="E73" s="2">
        <f>'Alcoholic Beverage'!C73</f>
        <v>296.681350318717</v>
      </c>
      <c r="F73" s="2">
        <f>Housing!R73</f>
        <v>14598.528857190524</v>
      </c>
      <c r="G73" s="2">
        <f>Apparel!K73</f>
        <v>1746.93852815813</v>
      </c>
      <c r="H73" s="2">
        <f>Transportation!L73</f>
        <v>7583.199466055505</v>
      </c>
      <c r="I73" s="2">
        <f>Healthcare!C73</f>
        <v>2842.958387197964</v>
      </c>
      <c r="J73" s="2">
        <f>Entertainment!K73</f>
        <v>2224.07504345342</v>
      </c>
      <c r="K73" s="2">
        <f>'Personal Care'!I73</f>
        <v>705.104866808966</v>
      </c>
      <c r="L73" s="2">
        <f>Tobacco!C73</f>
        <v>599.480809090573</v>
      </c>
      <c r="M73" s="2">
        <v>7295.65</v>
      </c>
      <c r="N73" s="2">
        <f>VLOOKUP(B73,'[1]Prices &amp; Weights'!$E$370:$BB$547,50,FALSE)</f>
        <v>375.8589611041059</v>
      </c>
      <c r="P73" s="1">
        <f t="shared" si="0"/>
        <v>45614.11117588303</v>
      </c>
      <c r="R73" t="s">
        <v>258</v>
      </c>
      <c r="S73" t="s">
        <v>258</v>
      </c>
    </row>
    <row r="74" spans="1:19" ht="15">
      <c r="A74" s="5">
        <v>1150</v>
      </c>
      <c r="B74" s="3" t="s">
        <v>66</v>
      </c>
      <c r="C74" s="2">
        <f>'Food At Home'!T74</f>
        <v>5110.72359944506</v>
      </c>
      <c r="D74" s="2">
        <f>'Food Away From Home'!G74</f>
        <v>2489.27535849718</v>
      </c>
      <c r="E74" s="2">
        <f>'Alcoholic Beverage'!C74</f>
        <v>313.461036346359</v>
      </c>
      <c r="F74" s="2">
        <f>Housing!R74</f>
        <v>16346.485351808846</v>
      </c>
      <c r="G74" s="2">
        <f>Apparel!K74</f>
        <v>1777.0513322798</v>
      </c>
      <c r="H74" s="2">
        <f>Transportation!L74</f>
        <v>7666.229394138283</v>
      </c>
      <c r="I74" s="2">
        <f>Healthcare!C74</f>
        <v>2842.958387197964</v>
      </c>
      <c r="J74" s="2">
        <f>Entertainment!K74</f>
        <v>2279.30853060832</v>
      </c>
      <c r="K74" s="2">
        <f>'Personal Care'!I74</f>
        <v>706.258572930457</v>
      </c>
      <c r="L74" s="2">
        <f>Tobacco!C74</f>
        <v>592.524561828967</v>
      </c>
      <c r="M74" s="2">
        <v>7295.65</v>
      </c>
      <c r="N74" s="2">
        <f>VLOOKUP(B74,'[1]Prices &amp; Weights'!$E$370:$BB$547,50,FALSE)</f>
        <v>375.8589611041059</v>
      </c>
      <c r="P74" s="1">
        <f t="shared" si="0"/>
        <v>47795.785086185344</v>
      </c>
      <c r="R74" t="s">
        <v>258</v>
      </c>
      <c r="S74" t="s">
        <v>258</v>
      </c>
    </row>
    <row r="75" spans="1:19" ht="15">
      <c r="A75" s="5">
        <v>1160</v>
      </c>
      <c r="B75" s="3" t="s">
        <v>67</v>
      </c>
      <c r="C75" s="2">
        <f>'Food At Home'!T75</f>
        <v>5075.32579870482</v>
      </c>
      <c r="D75" s="2">
        <f>'Food Away From Home'!G75</f>
        <v>2451.41618318246</v>
      </c>
      <c r="E75" s="2">
        <f>'Alcoholic Beverage'!C75</f>
        <v>301.706309611947</v>
      </c>
      <c r="F75" s="2">
        <f>Housing!R75</f>
        <v>15416.344509594068</v>
      </c>
      <c r="G75" s="2">
        <f>Apparel!K75</f>
        <v>1545.85597895497</v>
      </c>
      <c r="H75" s="2">
        <f>Transportation!L75</f>
        <v>7586.105292699822</v>
      </c>
      <c r="I75" s="2">
        <f>Healthcare!C75</f>
        <v>2842.958387197964</v>
      </c>
      <c r="J75" s="2">
        <f>Entertainment!K75</f>
        <v>2284.62390920092</v>
      </c>
      <c r="K75" s="2">
        <f>'Personal Care'!I75</f>
        <v>751.301771887806</v>
      </c>
      <c r="L75" s="2">
        <f>Tobacco!C75</f>
        <v>610.997443901201</v>
      </c>
      <c r="M75" s="2">
        <v>7295.65</v>
      </c>
      <c r="N75" s="2">
        <f>VLOOKUP(B75,'[1]Prices &amp; Weights'!$E$370:$BB$547,50,FALSE)</f>
        <v>375.8589611041059</v>
      </c>
      <c r="P75" s="1">
        <f aca="true" t="shared" si="1" ref="P75:P138">SUM(C75:N75)</f>
        <v>46538.14454604008</v>
      </c>
      <c r="R75" t="s">
        <v>258</v>
      </c>
      <c r="S75" t="s">
        <v>258</v>
      </c>
    </row>
    <row r="76" spans="1:19" ht="15">
      <c r="A76" s="5">
        <v>1180</v>
      </c>
      <c r="B76" s="3" t="s">
        <v>68</v>
      </c>
      <c r="C76" s="2">
        <f>'Food At Home'!T76</f>
        <v>4930.44642404223</v>
      </c>
      <c r="D76" s="2">
        <f>'Food Away From Home'!G76</f>
        <v>3006.5451840377</v>
      </c>
      <c r="E76" s="2">
        <f>'Alcoholic Beverage'!C76</f>
        <v>321.855849646326</v>
      </c>
      <c r="F76" s="2">
        <f>Housing!R76</f>
        <v>24003.10617726456</v>
      </c>
      <c r="G76" s="2">
        <f>Apparel!K76</f>
        <v>2019.74079345156</v>
      </c>
      <c r="H76" s="2">
        <f>Transportation!L76</f>
        <v>8415.654059870732</v>
      </c>
      <c r="I76" s="2">
        <f>Healthcare!C76</f>
        <v>3787.94102582249</v>
      </c>
      <c r="J76" s="2">
        <f>Entertainment!K76</f>
        <v>2384.12716174458</v>
      </c>
      <c r="K76" s="2">
        <f>'Personal Care'!I76</f>
        <v>687.578482246922</v>
      </c>
      <c r="L76" s="2">
        <f>Tobacco!C76</f>
        <v>591.177841047641</v>
      </c>
      <c r="M76" s="2">
        <v>7295.65</v>
      </c>
      <c r="N76" s="2">
        <f>VLOOKUP(B76,'[1]Prices &amp; Weights'!$E$370:$BB$547,50,FALSE)</f>
        <v>354.73240158684575</v>
      </c>
      <c r="P76" s="1">
        <f t="shared" si="1"/>
        <v>57798.55540076158</v>
      </c>
      <c r="R76" t="s">
        <v>258</v>
      </c>
      <c r="S76" t="s">
        <v>258</v>
      </c>
    </row>
    <row r="77" spans="1:19" ht="15">
      <c r="A77" s="5">
        <v>1195</v>
      </c>
      <c r="B77" s="3" t="s">
        <v>69</v>
      </c>
      <c r="C77" s="2">
        <f>'Food At Home'!T77</f>
        <v>5154.62555115829</v>
      </c>
      <c r="D77" s="2">
        <f>'Food Away From Home'!G77</f>
        <v>2738.82928918008</v>
      </c>
      <c r="E77" s="2">
        <f>'Alcoholic Beverage'!C77</f>
        <v>336.925757239872</v>
      </c>
      <c r="F77" s="2">
        <f>Housing!R77</f>
        <v>17712.036878971303</v>
      </c>
      <c r="G77" s="2">
        <f>Apparel!K77</f>
        <v>1789.25145183867</v>
      </c>
      <c r="H77" s="2">
        <f>Transportation!L77</f>
        <v>8111.747442855207</v>
      </c>
      <c r="I77" s="2">
        <f>Healthcare!C77</f>
        <v>3787.94102582249</v>
      </c>
      <c r="J77" s="2">
        <f>Entertainment!K77</f>
        <v>2342.81244204765</v>
      </c>
      <c r="K77" s="2">
        <f>'Personal Care'!I77</f>
        <v>804.20682391425</v>
      </c>
      <c r="L77" s="2">
        <f>Tobacco!C77</f>
        <v>572.949323633309</v>
      </c>
      <c r="M77" s="2">
        <v>7295.65</v>
      </c>
      <c r="N77" s="2">
        <f>VLOOKUP(B77,'[1]Prices &amp; Weights'!$E$370:$BB$547,50,FALSE)</f>
        <v>375.8589611041059</v>
      </c>
      <c r="P77" s="1">
        <f t="shared" si="1"/>
        <v>51022.83494776522</v>
      </c>
      <c r="R77" t="s">
        <v>258</v>
      </c>
      <c r="S77" t="s">
        <v>258</v>
      </c>
    </row>
    <row r="78" spans="1:19" ht="15">
      <c r="A78" s="5">
        <v>1220</v>
      </c>
      <c r="B78" s="3" t="s">
        <v>70</v>
      </c>
      <c r="C78" s="2">
        <f>'Food At Home'!T78</f>
        <v>5571.79461361362</v>
      </c>
      <c r="D78" s="2">
        <f>'Food Away From Home'!G78</f>
        <v>2729.57018885442</v>
      </c>
      <c r="E78" s="2">
        <f>'Alcoholic Beverage'!C78</f>
        <v>348.267950224196</v>
      </c>
      <c r="F78" s="2">
        <f>Housing!R78</f>
        <v>15112.57695301911</v>
      </c>
      <c r="G78" s="2">
        <f>Apparel!K78</f>
        <v>1828.18028435121</v>
      </c>
      <c r="H78" s="2">
        <f>Transportation!L78</f>
        <v>7981.096471639959</v>
      </c>
      <c r="I78" s="2">
        <f>Healthcare!C78</f>
        <v>3787.94102582249</v>
      </c>
      <c r="J78" s="2">
        <f>Entertainment!K78</f>
        <v>2458.74564431765</v>
      </c>
      <c r="K78" s="2">
        <f>'Personal Care'!I78</f>
        <v>840.288059057673</v>
      </c>
      <c r="L78" s="2">
        <f>Tobacco!C78</f>
        <v>590.04290296983</v>
      </c>
      <c r="M78" s="2">
        <v>7295.65</v>
      </c>
      <c r="N78" s="2">
        <f>VLOOKUP(B78,'[1]Prices &amp; Weights'!$E$370:$BB$547,50,FALSE)</f>
        <v>375.8589611041059</v>
      </c>
      <c r="P78" s="1">
        <f t="shared" si="1"/>
        <v>48920.01305497426</v>
      </c>
      <c r="R78" t="s">
        <v>258</v>
      </c>
      <c r="S78" t="s">
        <v>258</v>
      </c>
    </row>
    <row r="79" spans="1:19" ht="15">
      <c r="A79" s="5">
        <v>1330</v>
      </c>
      <c r="B79" s="3" t="s">
        <v>71</v>
      </c>
      <c r="C79" s="2">
        <f>'Food At Home'!T79</f>
        <v>4886.38041290119</v>
      </c>
      <c r="D79" s="2">
        <f>'Food Away From Home'!G79</f>
        <v>2616.79592127302</v>
      </c>
      <c r="E79" s="2">
        <f>'Alcoholic Beverage'!C79</f>
        <v>319.658983169958</v>
      </c>
      <c r="F79" s="2">
        <f>Housing!R79</f>
        <v>18238.676884392786</v>
      </c>
      <c r="G79" s="2">
        <f>Apparel!K79</f>
        <v>1835.9892585294</v>
      </c>
      <c r="H79" s="2">
        <f>Transportation!L79</f>
        <v>7871.427200312279</v>
      </c>
      <c r="I79" s="2">
        <f>Healthcare!C79</f>
        <v>2869.094645136892</v>
      </c>
      <c r="J79" s="2">
        <f>Entertainment!K79</f>
        <v>2312.2584091741</v>
      </c>
      <c r="K79" s="2">
        <f>'Personal Care'!I79</f>
        <v>699.623632569493</v>
      </c>
      <c r="L79" s="2">
        <f>Tobacco!C79</f>
        <v>609.16525199951</v>
      </c>
      <c r="M79" s="2">
        <v>7295.65</v>
      </c>
      <c r="N79" s="2">
        <f>VLOOKUP(B79,'[1]Prices &amp; Weights'!$E$370:$BB$547,50,FALSE)</f>
        <v>375.8589611041059</v>
      </c>
      <c r="P79" s="1">
        <f t="shared" si="1"/>
        <v>49930.579560562735</v>
      </c>
      <c r="R79" t="s">
        <v>258</v>
      </c>
      <c r="S79" t="s">
        <v>258</v>
      </c>
    </row>
    <row r="80" spans="1:19" ht="15">
      <c r="A80" s="5">
        <v>1340</v>
      </c>
      <c r="B80" s="3" t="s">
        <v>72</v>
      </c>
      <c r="C80" s="2">
        <f>'Food At Home'!T80</f>
        <v>5360.65415013854</v>
      </c>
      <c r="D80" s="2">
        <f>'Food Away From Home'!G80</f>
        <v>2815.30904431598</v>
      </c>
      <c r="E80" s="2">
        <f>'Alcoholic Beverage'!C80</f>
        <v>331.155255024797</v>
      </c>
      <c r="F80" s="2">
        <f>Housing!R80</f>
        <v>17268.62293520214</v>
      </c>
      <c r="G80" s="2">
        <f>Apparel!K80</f>
        <v>1993.0617972418</v>
      </c>
      <c r="H80" s="2">
        <f>Transportation!L80</f>
        <v>7971.631789188635</v>
      </c>
      <c r="I80" s="2">
        <f>Healthcare!C80</f>
        <v>2657.845528989298</v>
      </c>
      <c r="J80" s="2">
        <f>Entertainment!K80</f>
        <v>2426.47025304076</v>
      </c>
      <c r="K80" s="2">
        <f>'Personal Care'!I80</f>
        <v>706.924786697649</v>
      </c>
      <c r="L80" s="2">
        <f>Tobacco!C80</f>
        <v>592.33341436323</v>
      </c>
      <c r="M80" s="2">
        <v>7295.65</v>
      </c>
      <c r="N80" s="2">
        <f>VLOOKUP(B80,'[1]Prices &amp; Weights'!$E$370:$BB$547,50,FALSE)</f>
        <v>375.8589611041059</v>
      </c>
      <c r="P80" s="1">
        <f t="shared" si="1"/>
        <v>49795.51791530693</v>
      </c>
      <c r="R80" t="s">
        <v>258</v>
      </c>
      <c r="S80" t="s">
        <v>258</v>
      </c>
    </row>
    <row r="81" spans="1:19" ht="15">
      <c r="A81" s="5">
        <v>1350</v>
      </c>
      <c r="B81" s="3" t="s">
        <v>73</v>
      </c>
      <c r="C81" s="2">
        <f>'Food At Home'!T81</f>
        <v>5514.74019952123</v>
      </c>
      <c r="D81" s="2">
        <f>'Food Away From Home'!G81</f>
        <v>3014.71899996864</v>
      </c>
      <c r="E81" s="2">
        <f>'Alcoholic Beverage'!C81</f>
        <v>333.337210642728</v>
      </c>
      <c r="F81" s="2">
        <f>Housing!R81</f>
        <v>22905.31176760543</v>
      </c>
      <c r="G81" s="2">
        <f>Apparel!K81</f>
        <v>1975.20421323764</v>
      </c>
      <c r="H81" s="2">
        <f>Transportation!L81</f>
        <v>8095.285988877587</v>
      </c>
      <c r="I81" s="2">
        <f>Healthcare!C81</f>
        <v>2657.845528989298</v>
      </c>
      <c r="J81" s="2">
        <f>Entertainment!K81</f>
        <v>2449.09785657754</v>
      </c>
      <c r="K81" s="2">
        <f>'Personal Care'!I81</f>
        <v>684.025472573886</v>
      </c>
      <c r="L81" s="2">
        <f>Tobacco!C81</f>
        <v>616.191007430475</v>
      </c>
      <c r="M81" s="2">
        <v>7295.65</v>
      </c>
      <c r="N81" s="2">
        <f>VLOOKUP(B81,'[1]Prices &amp; Weights'!$E$370:$BB$547,50,FALSE)</f>
        <v>367.83399854081944</v>
      </c>
      <c r="P81" s="1">
        <f t="shared" si="1"/>
        <v>55909.242243965266</v>
      </c>
      <c r="R81" t="s">
        <v>258</v>
      </c>
      <c r="S81" t="s">
        <v>258</v>
      </c>
    </row>
    <row r="82" spans="1:19" ht="15">
      <c r="A82" s="5">
        <v>1360</v>
      </c>
      <c r="B82" s="3" t="s">
        <v>74</v>
      </c>
      <c r="C82" s="2">
        <f>'Food At Home'!T82</f>
        <v>5259.89176735745</v>
      </c>
      <c r="D82" s="2">
        <f>'Food Away From Home'!G82</f>
        <v>3159.58144908554</v>
      </c>
      <c r="E82" s="2">
        <f>'Alcoholic Beverage'!C82</f>
        <v>337.550716697835</v>
      </c>
      <c r="F82" s="2">
        <f>Housing!R82</f>
        <v>18845.453364874116</v>
      </c>
      <c r="G82" s="2">
        <f>Apparel!K82</f>
        <v>2316.16804720121</v>
      </c>
      <c r="H82" s="2">
        <f>Transportation!L82</f>
        <v>8246.447563792995</v>
      </c>
      <c r="I82" s="2">
        <f>Healthcare!C82</f>
        <v>3205.021515317494</v>
      </c>
      <c r="J82" s="2">
        <f>Entertainment!K82</f>
        <v>2430.82779397912</v>
      </c>
      <c r="K82" s="2">
        <f>'Personal Care'!I82</f>
        <v>708.575400436249</v>
      </c>
      <c r="L82" s="2">
        <f>Tobacco!C82</f>
        <v>609.314042924544</v>
      </c>
      <c r="M82" s="2">
        <v>7295.65</v>
      </c>
      <c r="N82" s="2">
        <f>VLOOKUP(B82,'[1]Prices &amp; Weights'!$E$370:$BB$547,50,FALSE)</f>
        <v>375.8589611041059</v>
      </c>
      <c r="P82" s="1">
        <f t="shared" si="1"/>
        <v>52790.34062277066</v>
      </c>
      <c r="R82" t="s">
        <v>258</v>
      </c>
      <c r="S82" t="s">
        <v>258</v>
      </c>
    </row>
    <row r="83" spans="1:19" ht="15">
      <c r="A83" s="5">
        <v>1380</v>
      </c>
      <c r="B83" s="3" t="s">
        <v>75</v>
      </c>
      <c r="C83" s="2">
        <f>'Food At Home'!T83</f>
        <v>5295.91044408658</v>
      </c>
      <c r="D83" s="2">
        <f>'Food Away From Home'!G83</f>
        <v>3210.36660195887</v>
      </c>
      <c r="E83" s="2">
        <f>'Alcoholic Beverage'!C83</f>
        <v>336.026135447513</v>
      </c>
      <c r="F83" s="2">
        <f>Housing!R83</f>
        <v>20976.971252383457</v>
      </c>
      <c r="G83" s="2">
        <f>Apparel!K83</f>
        <v>2372.98566589889</v>
      </c>
      <c r="H83" s="2">
        <f>Transportation!L83</f>
        <v>8131.6199757571885</v>
      </c>
      <c r="I83" s="2">
        <f>Healthcare!C83</f>
        <v>2675.6008316821362</v>
      </c>
      <c r="J83" s="2">
        <f>Entertainment!K83</f>
        <v>2372.66410946302</v>
      </c>
      <c r="K83" s="2">
        <f>'Personal Care'!I83</f>
        <v>683.462215021925</v>
      </c>
      <c r="L83" s="2">
        <f>Tobacco!C83</f>
        <v>587.260331660845</v>
      </c>
      <c r="M83" s="2">
        <v>7295.65</v>
      </c>
      <c r="N83" s="2">
        <f>VLOOKUP(B83,'[1]Prices &amp; Weights'!$E$370:$BB$547,50,FALSE)</f>
        <v>375.8589611041059</v>
      </c>
      <c r="P83" s="1">
        <f t="shared" si="1"/>
        <v>54314.376524464526</v>
      </c>
      <c r="R83" t="s">
        <v>258</v>
      </c>
      <c r="S83" t="s">
        <v>258</v>
      </c>
    </row>
    <row r="84" spans="1:19" ht="15">
      <c r="A84" s="5">
        <v>1390</v>
      </c>
      <c r="B84" s="3" t="s">
        <v>76</v>
      </c>
      <c r="C84" s="2">
        <f>'Food At Home'!T84</f>
        <v>4927.65273925483</v>
      </c>
      <c r="D84" s="2">
        <f>'Food Away From Home'!G84</f>
        <v>2406.94458401875</v>
      </c>
      <c r="E84" s="2">
        <f>'Alcoholic Beverage'!C84</f>
        <v>337.087503041143</v>
      </c>
      <c r="F84" s="2">
        <f>Housing!R84</f>
        <v>11639.134312417715</v>
      </c>
      <c r="G84" s="2">
        <f>Apparel!K84</f>
        <v>1955.79952687794</v>
      </c>
      <c r="H84" s="2">
        <f>Transportation!L84</f>
        <v>7950.99359273868</v>
      </c>
      <c r="I84" s="2">
        <f>Healthcare!C84</f>
        <v>2702.7555285332423</v>
      </c>
      <c r="J84" s="2">
        <f>Entertainment!K84</f>
        <v>2341.17884821701</v>
      </c>
      <c r="K84" s="2">
        <f>'Personal Care'!I84</f>
        <v>700.809643466862</v>
      </c>
      <c r="L84" s="2">
        <f>Tobacco!C84</f>
        <v>625.427991499166</v>
      </c>
      <c r="M84" s="2">
        <v>7295.65</v>
      </c>
      <c r="N84" s="2">
        <f>VLOOKUP(B84,'[1]Prices &amp; Weights'!$E$370:$BB$547,50,FALSE)</f>
        <v>375.8589611041059</v>
      </c>
      <c r="P84" s="1">
        <f t="shared" si="1"/>
        <v>43259.29323116944</v>
      </c>
      <c r="R84" t="s">
        <v>258</v>
      </c>
      <c r="S84" t="s">
        <v>258</v>
      </c>
    </row>
    <row r="85" spans="1:19" ht="15">
      <c r="A85" s="5">
        <v>1400</v>
      </c>
      <c r="B85" s="3" t="s">
        <v>77</v>
      </c>
      <c r="C85" s="2">
        <f>'Food At Home'!T85</f>
        <v>5319.90527950061</v>
      </c>
      <c r="D85" s="2">
        <f>'Food Away From Home'!G85</f>
        <v>2581.68967805155</v>
      </c>
      <c r="E85" s="2">
        <f>'Alcoholic Beverage'!C85</f>
        <v>353.744653302663</v>
      </c>
      <c r="F85" s="2">
        <f>Housing!R85</f>
        <v>14490.906202961249</v>
      </c>
      <c r="G85" s="2">
        <f>Apparel!K85</f>
        <v>2090.06506652834</v>
      </c>
      <c r="H85" s="2">
        <f>Transportation!L85</f>
        <v>7930.404920339285</v>
      </c>
      <c r="I85" s="2">
        <f>Healthcare!C85</f>
        <v>2702.7555285332423</v>
      </c>
      <c r="J85" s="2">
        <f>Entertainment!K85</f>
        <v>2389.24785601979</v>
      </c>
      <c r="K85" s="2">
        <f>'Personal Care'!I85</f>
        <v>694.251404683278</v>
      </c>
      <c r="L85" s="2">
        <f>Tobacco!C85</f>
        <v>611.851391507136</v>
      </c>
      <c r="M85" s="2">
        <v>7295.65</v>
      </c>
      <c r="N85" s="2">
        <f>VLOOKUP(B85,'[1]Prices &amp; Weights'!$E$370:$BB$547,50,FALSE)</f>
        <v>375.8589611041059</v>
      </c>
      <c r="P85" s="1">
        <f t="shared" si="1"/>
        <v>46836.330942531255</v>
      </c>
      <c r="R85" t="s">
        <v>258</v>
      </c>
      <c r="S85" t="s">
        <v>258</v>
      </c>
    </row>
    <row r="86" spans="1:19" ht="15">
      <c r="A86" s="5">
        <v>1410</v>
      </c>
      <c r="B86" s="3" t="s">
        <v>78</v>
      </c>
      <c r="C86" s="2">
        <f>'Food At Home'!T86</f>
        <v>5567.96168203481</v>
      </c>
      <c r="D86" s="2">
        <f>'Food Away From Home'!G86</f>
        <v>2941.87578378059</v>
      </c>
      <c r="E86" s="2">
        <f>'Alcoholic Beverage'!C86</f>
        <v>326.791343788935</v>
      </c>
      <c r="F86" s="2">
        <f>Housing!R86</f>
        <v>12481.037297625906</v>
      </c>
      <c r="G86" s="2">
        <f>Apparel!K86</f>
        <v>1937.82142478539</v>
      </c>
      <c r="H86" s="2">
        <f>Transportation!L86</f>
        <v>7994.641911898812</v>
      </c>
      <c r="I86" s="2">
        <f>Healthcare!C86</f>
        <v>3111.0288008652215</v>
      </c>
      <c r="J86" s="2">
        <f>Entertainment!K86</f>
        <v>2379.67929754819</v>
      </c>
      <c r="K86" s="2">
        <f>'Personal Care'!I86</f>
        <v>745.447312514707</v>
      </c>
      <c r="L86" s="2">
        <f>Tobacco!C86</f>
        <v>610.794218867634</v>
      </c>
      <c r="M86" s="2">
        <v>7295.65</v>
      </c>
      <c r="N86" s="2">
        <f>VLOOKUP(B86,'[1]Prices &amp; Weights'!$E$370:$BB$547,50,FALSE)</f>
        <v>375.8589611041059</v>
      </c>
      <c r="P86" s="1">
        <f t="shared" si="1"/>
        <v>45768.5880348143</v>
      </c>
      <c r="R86" t="s">
        <v>258</v>
      </c>
      <c r="S86" t="s">
        <v>258</v>
      </c>
    </row>
    <row r="87" spans="1:19" ht="15">
      <c r="A87" s="5">
        <v>1420</v>
      </c>
      <c r="B87" s="3" t="s">
        <v>79</v>
      </c>
      <c r="C87" s="2">
        <f>'Food At Home'!T87</f>
        <v>4614.88577686333</v>
      </c>
      <c r="D87" s="2">
        <f>'Food Away From Home'!G87</f>
        <v>2437.87646045418</v>
      </c>
      <c r="E87" s="2">
        <f>'Alcoholic Beverage'!C87</f>
        <v>313.699610081349</v>
      </c>
      <c r="F87" s="2">
        <f>Housing!R87</f>
        <v>18110.004962614516</v>
      </c>
      <c r="G87" s="2">
        <f>Apparel!K87</f>
        <v>1875.55698537816</v>
      </c>
      <c r="H87" s="2">
        <f>Transportation!L87</f>
        <v>7892.716750745022</v>
      </c>
      <c r="I87" s="2">
        <f>Healthcare!C87</f>
        <v>2871.2754556393875</v>
      </c>
      <c r="J87" s="2">
        <f>Entertainment!K87</f>
        <v>2256.39553226785</v>
      </c>
      <c r="K87" s="2">
        <f>'Personal Care'!I87</f>
        <v>667.998950721447</v>
      </c>
      <c r="L87" s="2">
        <f>Tobacco!C87</f>
        <v>601.221771519981</v>
      </c>
      <c r="M87" s="2">
        <v>7295.65</v>
      </c>
      <c r="N87" s="2">
        <f>VLOOKUP(B87,'[1]Prices &amp; Weights'!$E$370:$BB$547,50,FALSE)</f>
        <v>375.8589611041059</v>
      </c>
      <c r="P87" s="1">
        <f t="shared" si="1"/>
        <v>49313.141217389326</v>
      </c>
      <c r="R87" t="s">
        <v>258</v>
      </c>
      <c r="S87" t="s">
        <v>258</v>
      </c>
    </row>
    <row r="88" spans="1:19" ht="15">
      <c r="A88" s="5">
        <v>1430</v>
      </c>
      <c r="B88" s="3" t="s">
        <v>80</v>
      </c>
      <c r="C88" s="2">
        <f>'Food At Home'!T88</f>
        <v>5183.0529458189</v>
      </c>
      <c r="D88" s="2">
        <f>'Food Away From Home'!G88</f>
        <v>2569.35303673898</v>
      </c>
      <c r="E88" s="2">
        <f>'Alcoholic Beverage'!C88</f>
        <v>299.451723683566</v>
      </c>
      <c r="F88" s="2">
        <f>Housing!R88</f>
        <v>9941.502023204364</v>
      </c>
      <c r="G88" s="2">
        <f>Apparel!K88</f>
        <v>1848.01839852723</v>
      </c>
      <c r="H88" s="2">
        <f>Transportation!L88</f>
        <v>7877.22595741601</v>
      </c>
      <c r="I88" s="2">
        <f>Healthcare!C88</f>
        <v>2675.6008316821362</v>
      </c>
      <c r="J88" s="2">
        <f>Entertainment!K88</f>
        <v>2405.39479236481</v>
      </c>
      <c r="K88" s="2">
        <f>'Personal Care'!I88</f>
        <v>630.411509199866</v>
      </c>
      <c r="L88" s="2">
        <f>Tobacco!C88</f>
        <v>615.410126590336</v>
      </c>
      <c r="M88" s="2">
        <v>7295.65</v>
      </c>
      <c r="N88" s="2">
        <f>VLOOKUP(B88,'[1]Prices &amp; Weights'!$E$370:$BB$547,50,FALSE)</f>
        <v>375.8589611041059</v>
      </c>
      <c r="P88" s="1">
        <f t="shared" si="1"/>
        <v>41716.93030633031</v>
      </c>
      <c r="R88" t="s">
        <v>258</v>
      </c>
      <c r="S88" t="s">
        <v>258</v>
      </c>
    </row>
    <row r="89" spans="1:19" ht="15">
      <c r="A89" s="5">
        <v>1440</v>
      </c>
      <c r="B89" s="3" t="s">
        <v>81</v>
      </c>
      <c r="C89" s="2">
        <f>'Food At Home'!T89</f>
        <v>5064.69953549477</v>
      </c>
      <c r="D89" s="2">
        <f>'Food Away From Home'!G89</f>
        <v>2400.37170087558</v>
      </c>
      <c r="E89" s="2">
        <f>'Alcoholic Beverage'!C89</f>
        <v>298.072870107682</v>
      </c>
      <c r="F89" s="2">
        <f>Housing!R89</f>
        <v>9859.273973803767</v>
      </c>
      <c r="G89" s="2">
        <f>Apparel!K89</f>
        <v>1790.0236119982</v>
      </c>
      <c r="H89" s="2">
        <f>Transportation!L89</f>
        <v>7859.395730543885</v>
      </c>
      <c r="I89" s="2">
        <f>Healthcare!C89</f>
        <v>2675.6008316821362</v>
      </c>
      <c r="J89" s="2">
        <f>Entertainment!K89</f>
        <v>2511.81596291394</v>
      </c>
      <c r="K89" s="2">
        <f>'Personal Care'!I89</f>
        <v>627.697896117198</v>
      </c>
      <c r="L89" s="2">
        <f>Tobacco!C89</f>
        <v>632.488867398233</v>
      </c>
      <c r="M89" s="2">
        <v>7295.65</v>
      </c>
      <c r="N89" s="2">
        <f>VLOOKUP(B89,'[1]Prices &amp; Weights'!$E$370:$BB$547,50,FALSE)</f>
        <v>375.8589611041059</v>
      </c>
      <c r="P89" s="1">
        <f t="shared" si="1"/>
        <v>41390.9499420395</v>
      </c>
      <c r="R89" t="s">
        <v>258</v>
      </c>
      <c r="S89" t="s">
        <v>258</v>
      </c>
    </row>
    <row r="90" spans="1:19" ht="15">
      <c r="A90" s="5">
        <v>1450</v>
      </c>
      <c r="B90" s="3" t="s">
        <v>82</v>
      </c>
      <c r="C90" s="2">
        <f>'Food At Home'!T90</f>
        <v>5321.18420849828</v>
      </c>
      <c r="D90" s="2">
        <f>'Food Away From Home'!G90</f>
        <v>2650.30821161955</v>
      </c>
      <c r="E90" s="2">
        <f>'Alcoholic Beverage'!C90</f>
        <v>343.279352498031</v>
      </c>
      <c r="F90" s="2">
        <f>Housing!R90</f>
        <v>12158.642148228651</v>
      </c>
      <c r="G90" s="2">
        <f>Apparel!K90</f>
        <v>2313.91568682845</v>
      </c>
      <c r="H90" s="2">
        <f>Transportation!L90</f>
        <v>7832.106258661285</v>
      </c>
      <c r="I90" s="2">
        <f>Healthcare!C90</f>
        <v>2675.6008316821362</v>
      </c>
      <c r="J90" s="2">
        <f>Entertainment!K90</f>
        <v>2520.58203064554</v>
      </c>
      <c r="K90" s="2">
        <f>'Personal Care'!I90</f>
        <v>724.161566100646</v>
      </c>
      <c r="L90" s="2">
        <f>Tobacco!C90</f>
        <v>591.374418839109</v>
      </c>
      <c r="M90" s="2">
        <v>7295.65</v>
      </c>
      <c r="N90" s="2">
        <f>VLOOKUP(B90,'[1]Prices &amp; Weights'!$E$370:$BB$547,50,FALSE)</f>
        <v>375.8589611041059</v>
      </c>
      <c r="P90" s="1">
        <f t="shared" si="1"/>
        <v>44802.66367470578</v>
      </c>
      <c r="R90" t="s">
        <v>258</v>
      </c>
      <c r="S90" t="s">
        <v>258</v>
      </c>
    </row>
    <row r="91" spans="1:19" ht="15">
      <c r="A91" s="5">
        <v>1460</v>
      </c>
      <c r="B91" s="3" t="s">
        <v>83</v>
      </c>
      <c r="C91" s="2">
        <f>'Food At Home'!T91</f>
        <v>5286.88833889545</v>
      </c>
      <c r="D91" s="2">
        <f>'Food Away From Home'!G91</f>
        <v>2626.7667004955</v>
      </c>
      <c r="E91" s="2">
        <f>'Alcoholic Beverage'!C91</f>
        <v>337.528233885995</v>
      </c>
      <c r="F91" s="2">
        <f>Housing!R91</f>
        <v>12092.598592885139</v>
      </c>
      <c r="G91" s="2">
        <f>Apparel!K91</f>
        <v>2345.89854260663</v>
      </c>
      <c r="H91" s="2">
        <f>Transportation!L91</f>
        <v>7952.403005726932</v>
      </c>
      <c r="I91" s="2">
        <f>Healthcare!C91</f>
        <v>2675.6008316821362</v>
      </c>
      <c r="J91" s="2">
        <f>Entertainment!K91</f>
        <v>2364.5150528073</v>
      </c>
      <c r="K91" s="2">
        <f>'Personal Care'!I91</f>
        <v>768.999360480744</v>
      </c>
      <c r="L91" s="2">
        <f>Tobacco!C91</f>
        <v>645.865972695361</v>
      </c>
      <c r="M91" s="2">
        <v>7295.65</v>
      </c>
      <c r="N91" s="2">
        <f>VLOOKUP(B91,'[1]Prices &amp; Weights'!$E$370:$BB$547,50,FALSE)</f>
        <v>375.8589611041059</v>
      </c>
      <c r="P91" s="1">
        <f t="shared" si="1"/>
        <v>44768.5735932653</v>
      </c>
      <c r="R91" t="s">
        <v>258</v>
      </c>
      <c r="S91" t="s">
        <v>258</v>
      </c>
    </row>
    <row r="92" spans="1:19" ht="15">
      <c r="A92" s="5">
        <v>1480</v>
      </c>
      <c r="B92" s="3" t="s">
        <v>84</v>
      </c>
      <c r="C92" s="2">
        <f>'Food At Home'!T92</f>
        <v>5323.96957812614</v>
      </c>
      <c r="D92" s="2">
        <f>'Food Away From Home'!G92</f>
        <v>2341.59614957164</v>
      </c>
      <c r="E92" s="2">
        <f>'Alcoholic Beverage'!C92</f>
        <v>342.072012665209</v>
      </c>
      <c r="F92" s="2">
        <f>Housing!R92</f>
        <v>12469.761563580498</v>
      </c>
      <c r="G92" s="2">
        <f>Apparel!K92</f>
        <v>2429.28882716652</v>
      </c>
      <c r="H92" s="2">
        <f>Transportation!L92</f>
        <v>8079.078319854963</v>
      </c>
      <c r="I92" s="2">
        <f>Healthcare!C92</f>
        <v>2675.6008316821362</v>
      </c>
      <c r="J92" s="2">
        <f>Entertainment!K92</f>
        <v>2402.9911338229</v>
      </c>
      <c r="K92" s="2">
        <f>'Personal Care'!I92</f>
        <v>798.730934784687</v>
      </c>
      <c r="L92" s="2">
        <f>Tobacco!C92</f>
        <v>649.828775963931</v>
      </c>
      <c r="M92" s="2">
        <v>7295.65</v>
      </c>
      <c r="N92" s="2">
        <f>VLOOKUP(B92,'[1]Prices &amp; Weights'!$E$370:$BB$547,50,FALSE)</f>
        <v>375.8589611041059</v>
      </c>
      <c r="P92" s="1">
        <f t="shared" si="1"/>
        <v>45184.42708832273</v>
      </c>
      <c r="R92" t="s">
        <v>258</v>
      </c>
      <c r="S92" t="s">
        <v>258</v>
      </c>
    </row>
    <row r="93" spans="1:19" ht="15">
      <c r="A93" s="5">
        <v>1490</v>
      </c>
      <c r="B93" s="3" t="s">
        <v>85</v>
      </c>
      <c r="C93" s="2">
        <f>'Food At Home'!T93</f>
        <v>5209.87464084666</v>
      </c>
      <c r="D93" s="2">
        <f>'Food Away From Home'!G93</f>
        <v>2509.41972946771</v>
      </c>
      <c r="E93" s="2">
        <f>'Alcoholic Beverage'!C93</f>
        <v>330.823181436314</v>
      </c>
      <c r="F93" s="2">
        <f>Housing!R93</f>
        <v>13337.666347857803</v>
      </c>
      <c r="G93" s="2">
        <f>Apparel!K93</f>
        <v>2283.2930059073</v>
      </c>
      <c r="H93" s="2">
        <f>Transportation!L93</f>
        <v>7855.4440719021095</v>
      </c>
      <c r="I93" s="2">
        <f>Healthcare!C93</f>
        <v>2675.6008316821362</v>
      </c>
      <c r="J93" s="2">
        <f>Entertainment!K93</f>
        <v>2341.7205755771</v>
      </c>
      <c r="K93" s="2">
        <f>'Personal Care'!I93</f>
        <v>711.526450594419</v>
      </c>
      <c r="L93" s="2">
        <f>Tobacco!C93</f>
        <v>650.491934621896</v>
      </c>
      <c r="M93" s="2">
        <v>7295.65</v>
      </c>
      <c r="N93" s="2">
        <f>VLOOKUP(B93,'[1]Prices &amp; Weights'!$E$370:$BB$547,50,FALSE)</f>
        <v>375.8589611041059</v>
      </c>
      <c r="P93" s="1">
        <f t="shared" si="1"/>
        <v>45577.369730997554</v>
      </c>
      <c r="R93" t="s">
        <v>258</v>
      </c>
      <c r="S93" t="s">
        <v>258</v>
      </c>
    </row>
    <row r="94" spans="1:19" ht="15">
      <c r="A94" s="5">
        <v>1500</v>
      </c>
      <c r="B94" s="3" t="s">
        <v>86</v>
      </c>
      <c r="C94" s="2">
        <f>'Food At Home'!T94</f>
        <v>5240.6447341506</v>
      </c>
      <c r="D94" s="2">
        <f>'Food Away From Home'!G94</f>
        <v>2625.04585684515</v>
      </c>
      <c r="E94" s="2">
        <f>'Alcoholic Beverage'!C94</f>
        <v>334.052931847698</v>
      </c>
      <c r="F94" s="2">
        <f>Housing!R94</f>
        <v>15021.299545376241</v>
      </c>
      <c r="G94" s="2">
        <f>Apparel!K94</f>
        <v>2380.26872492328</v>
      </c>
      <c r="H94" s="2">
        <f>Transportation!L94</f>
        <v>7923.488560113832</v>
      </c>
      <c r="I94" s="2">
        <f>Healthcare!C94</f>
        <v>2675.6008316821362</v>
      </c>
      <c r="J94" s="2">
        <f>Entertainment!K94</f>
        <v>2353.58026022815</v>
      </c>
      <c r="K94" s="2">
        <f>'Personal Care'!I94</f>
        <v>745.942739343911</v>
      </c>
      <c r="L94" s="2">
        <f>Tobacco!C94</f>
        <v>688.592454338785</v>
      </c>
      <c r="M94" s="2">
        <v>7295.65</v>
      </c>
      <c r="N94" s="2">
        <f>VLOOKUP(B94,'[1]Prices &amp; Weights'!$E$370:$BB$547,50,FALSE)</f>
        <v>375.8589611041059</v>
      </c>
      <c r="P94" s="1">
        <f t="shared" si="1"/>
        <v>47660.02559995389</v>
      </c>
      <c r="R94" t="s">
        <v>258</v>
      </c>
      <c r="S94" t="s">
        <v>258</v>
      </c>
    </row>
    <row r="95" spans="1:19" ht="15">
      <c r="A95" s="5">
        <v>1510</v>
      </c>
      <c r="B95" s="3" t="s">
        <v>87</v>
      </c>
      <c r="C95" s="2">
        <f>'Food At Home'!T95</f>
        <v>5257.50441471512</v>
      </c>
      <c r="D95" s="2">
        <f>'Food Away From Home'!G95</f>
        <v>2765.24980227362</v>
      </c>
      <c r="E95" s="2">
        <f>'Alcoholic Beverage'!C95</f>
        <v>327.084590671527</v>
      </c>
      <c r="F95" s="2">
        <f>Housing!R95</f>
        <v>18456.053618412534</v>
      </c>
      <c r="G95" s="2">
        <f>Apparel!K95</f>
        <v>2158.44184670048</v>
      </c>
      <c r="H95" s="2">
        <f>Transportation!L95</f>
        <v>8107.438568411192</v>
      </c>
      <c r="I95" s="2">
        <f>Healthcare!C95</f>
        <v>3823.450215288462</v>
      </c>
      <c r="J95" s="2">
        <f>Entertainment!K95</f>
        <v>2520.70473349369</v>
      </c>
      <c r="K95" s="2">
        <f>'Personal Care'!I95</f>
        <v>856.195870138375</v>
      </c>
      <c r="L95" s="2">
        <f>Tobacco!C95</f>
        <v>606.908408625643</v>
      </c>
      <c r="M95" s="2">
        <v>7295.65</v>
      </c>
      <c r="N95" s="2">
        <f>VLOOKUP(B95,'[1]Prices &amp; Weights'!$E$370:$BB$547,50,FALSE)</f>
        <v>375.8589611041059</v>
      </c>
      <c r="P95" s="1">
        <f t="shared" si="1"/>
        <v>52550.54102983474</v>
      </c>
      <c r="R95" t="s">
        <v>258</v>
      </c>
      <c r="S95" t="s">
        <v>258</v>
      </c>
    </row>
    <row r="96" spans="1:19" ht="15">
      <c r="A96" s="5">
        <v>1520</v>
      </c>
      <c r="B96" s="3" t="s">
        <v>88</v>
      </c>
      <c r="C96" s="2">
        <f>'Food At Home'!T96</f>
        <v>5193.48698631746</v>
      </c>
      <c r="D96" s="2">
        <f>'Food Away From Home'!G96</f>
        <v>2743.94087657019</v>
      </c>
      <c r="E96" s="2">
        <f>'Alcoholic Beverage'!C96</f>
        <v>311.184645291661</v>
      </c>
      <c r="F96" s="2">
        <f>Housing!R96</f>
        <v>20818.620674311092</v>
      </c>
      <c r="G96" s="2">
        <f>Apparel!K96</f>
        <v>2346.66904360543</v>
      </c>
      <c r="H96" s="2">
        <f>Transportation!L96</f>
        <v>7956.645088485066</v>
      </c>
      <c r="I96" s="2">
        <f>Healthcare!C96</f>
        <v>3306.5623089165197</v>
      </c>
      <c r="J96" s="2">
        <f>Entertainment!K96</f>
        <v>2413.15862640915</v>
      </c>
      <c r="K96" s="2">
        <f>'Personal Care'!I96</f>
        <v>759.826897233777</v>
      </c>
      <c r="L96" s="2">
        <f>Tobacco!C96</f>
        <v>590.830300200847</v>
      </c>
      <c r="M96" s="2">
        <v>7295.65</v>
      </c>
      <c r="N96" s="2">
        <f>VLOOKUP(B96,'[1]Prices &amp; Weights'!$E$370:$BB$547,50,FALSE)</f>
        <v>375.8589611041059</v>
      </c>
      <c r="P96" s="1">
        <f t="shared" si="1"/>
        <v>54112.4344084453</v>
      </c>
      <c r="R96" t="s">
        <v>258</v>
      </c>
      <c r="S96" t="s">
        <v>258</v>
      </c>
    </row>
    <row r="97" spans="1:19" ht="15">
      <c r="A97" s="5">
        <v>1530</v>
      </c>
      <c r="B97" s="3" t="s">
        <v>89</v>
      </c>
      <c r="C97" s="2">
        <f>'Food At Home'!T97</f>
        <v>5214.10166016389</v>
      </c>
      <c r="D97" s="2">
        <f>'Food Away From Home'!G97</f>
        <v>2918.98625108268</v>
      </c>
      <c r="E97" s="2">
        <f>'Alcoholic Beverage'!C97</f>
        <v>322.04472051986</v>
      </c>
      <c r="F97" s="2">
        <f>Housing!R97</f>
        <v>17522.887816541235</v>
      </c>
      <c r="G97" s="2">
        <f>Apparel!K97</f>
        <v>2392.21803530307</v>
      </c>
      <c r="H97" s="2">
        <f>Transportation!L97</f>
        <v>7940.9095992132725</v>
      </c>
      <c r="I97" s="2">
        <f>Healthcare!C97</f>
        <v>3306.5623089165197</v>
      </c>
      <c r="J97" s="2">
        <f>Entertainment!K97</f>
        <v>2420.41074420822</v>
      </c>
      <c r="K97" s="2">
        <f>'Personal Care'!I97</f>
        <v>742.796964864137</v>
      </c>
      <c r="L97" s="2">
        <f>Tobacco!C97</f>
        <v>586.871592742837</v>
      </c>
      <c r="M97" s="2">
        <v>7295.65</v>
      </c>
      <c r="N97" s="2">
        <f>VLOOKUP(B97,'[1]Prices &amp; Weights'!$E$370:$BB$547,50,FALSE)</f>
        <v>375.8589611041059</v>
      </c>
      <c r="P97" s="1">
        <f t="shared" si="1"/>
        <v>51039.29865465982</v>
      </c>
      <c r="R97" t="s">
        <v>258</v>
      </c>
      <c r="S97" t="s">
        <v>258</v>
      </c>
    </row>
    <row r="98" spans="1:19" ht="15">
      <c r="A98" s="5">
        <v>1540</v>
      </c>
      <c r="B98" s="3" t="s">
        <v>90</v>
      </c>
      <c r="C98" s="2">
        <f>'Food At Home'!T98</f>
        <v>5399.77971400616</v>
      </c>
      <c r="D98" s="2">
        <f>'Food Away From Home'!G98</f>
        <v>2738.98790749908</v>
      </c>
      <c r="E98" s="2">
        <f>'Alcoholic Beverage'!C98</f>
        <v>320.742505549705</v>
      </c>
      <c r="F98" s="2">
        <f>Housing!R98</f>
        <v>16083.922314324698</v>
      </c>
      <c r="G98" s="2">
        <f>Apparel!K98</f>
        <v>2416.17803326889</v>
      </c>
      <c r="H98" s="2">
        <f>Transportation!L98</f>
        <v>7851.228847435092</v>
      </c>
      <c r="I98" s="2">
        <f>Healthcare!C98</f>
        <v>3306.5623089165197</v>
      </c>
      <c r="J98" s="2">
        <f>Entertainment!K98</f>
        <v>2429.14804392176</v>
      </c>
      <c r="K98" s="2">
        <f>'Personal Care'!I98</f>
        <v>770.767945535391</v>
      </c>
      <c r="L98" s="2">
        <f>Tobacco!C98</f>
        <v>600.893779845819</v>
      </c>
      <c r="M98" s="2">
        <v>7295.65</v>
      </c>
      <c r="N98" s="2">
        <f>VLOOKUP(B98,'[1]Prices &amp; Weights'!$E$370:$BB$547,50,FALSE)</f>
        <v>375.8589611041059</v>
      </c>
      <c r="P98" s="1">
        <f t="shared" si="1"/>
        <v>49589.72036140722</v>
      </c>
      <c r="R98" t="s">
        <v>258</v>
      </c>
      <c r="S98" t="s">
        <v>258</v>
      </c>
    </row>
    <row r="99" spans="1:19" ht="15">
      <c r="A99" s="5">
        <v>1550</v>
      </c>
      <c r="B99" s="3" t="s">
        <v>91</v>
      </c>
      <c r="C99" s="2">
        <f>'Food At Home'!T99</f>
        <v>4612.42922264962</v>
      </c>
      <c r="D99" s="2">
        <f>'Food Away From Home'!G99</f>
        <v>2448.66957523448</v>
      </c>
      <c r="E99" s="2">
        <f>'Alcoholic Beverage'!C99</f>
        <v>308.833699944779</v>
      </c>
      <c r="F99" s="2">
        <f>Housing!R99</f>
        <v>16528.5431805587</v>
      </c>
      <c r="G99" s="2">
        <f>Apparel!K99</f>
        <v>1608.24142601253</v>
      </c>
      <c r="H99" s="2">
        <f>Transportation!L99</f>
        <v>7597.059549491018</v>
      </c>
      <c r="I99" s="2">
        <f>Healthcare!C99</f>
        <v>2805.3600554077166</v>
      </c>
      <c r="J99" s="2">
        <f>Entertainment!K99</f>
        <v>2082.17512180635</v>
      </c>
      <c r="K99" s="2">
        <f>'Personal Care'!I99</f>
        <v>673.134253124978</v>
      </c>
      <c r="L99" s="2">
        <f>Tobacco!C99</f>
        <v>634.532475620016</v>
      </c>
      <c r="M99" s="2">
        <v>7295.65</v>
      </c>
      <c r="N99" s="2">
        <f>VLOOKUP(B99,'[1]Prices &amp; Weights'!$E$370:$BB$547,50,FALSE)</f>
        <v>375.8589611041059</v>
      </c>
      <c r="P99" s="1">
        <f t="shared" si="1"/>
        <v>46970.48752095428</v>
      </c>
      <c r="R99" t="s">
        <v>258</v>
      </c>
      <c r="S99" t="s">
        <v>258</v>
      </c>
    </row>
    <row r="100" spans="1:19" ht="15">
      <c r="A100" s="5">
        <v>1560</v>
      </c>
      <c r="B100" s="3" t="s">
        <v>92</v>
      </c>
      <c r="C100" s="2">
        <f>'Food At Home'!T100</f>
        <v>4713.79141417879</v>
      </c>
      <c r="D100" s="2">
        <f>'Food Away From Home'!G100</f>
        <v>2548.88316791327</v>
      </c>
      <c r="E100" s="2">
        <f>'Alcoholic Beverage'!C100</f>
        <v>312.452068258796</v>
      </c>
      <c r="F100" s="2">
        <f>Housing!R100</f>
        <v>16178.516287350318</v>
      </c>
      <c r="G100" s="2">
        <f>Apparel!K100</f>
        <v>1755.94092564836</v>
      </c>
      <c r="H100" s="2">
        <f>Transportation!L100</f>
        <v>7638.993003919353</v>
      </c>
      <c r="I100" s="2">
        <f>Healthcare!C100</f>
        <v>2805.3600554077166</v>
      </c>
      <c r="J100" s="2">
        <f>Entertainment!K100</f>
        <v>2121.7413529253</v>
      </c>
      <c r="K100" s="2">
        <f>'Personal Care'!I100</f>
        <v>653.158061711863</v>
      </c>
      <c r="L100" s="2">
        <f>Tobacco!C100</f>
        <v>630.881124598389</v>
      </c>
      <c r="M100" s="2">
        <v>7295.65</v>
      </c>
      <c r="N100" s="2">
        <f>VLOOKUP(B100,'[1]Prices &amp; Weights'!$E$370:$BB$547,50,FALSE)</f>
        <v>375.8589611041059</v>
      </c>
      <c r="P100" s="1">
        <f t="shared" si="1"/>
        <v>47031.226423016255</v>
      </c>
      <c r="R100" t="s">
        <v>258</v>
      </c>
      <c r="S100" t="s">
        <v>258</v>
      </c>
    </row>
    <row r="101" spans="1:19" ht="15">
      <c r="A101" s="5">
        <v>1570</v>
      </c>
      <c r="B101" s="3" t="s">
        <v>93</v>
      </c>
      <c r="C101" s="2">
        <f>'Food At Home'!T101</f>
        <v>5717.42001943374</v>
      </c>
      <c r="D101" s="2">
        <f>'Food Away From Home'!G101</f>
        <v>2960.88894563446</v>
      </c>
      <c r="E101" s="2">
        <f>'Alcoholic Beverage'!C101</f>
        <v>350.380321836088</v>
      </c>
      <c r="F101" s="2">
        <f>Housing!R101</f>
        <v>21107.027029911733</v>
      </c>
      <c r="G101" s="2">
        <f>Apparel!K101</f>
        <v>1901.37960372236</v>
      </c>
      <c r="H101" s="2">
        <f>Transportation!L101</f>
        <v>7758.166623029493</v>
      </c>
      <c r="I101" s="2">
        <f>Healthcare!C101</f>
        <v>2805.3600554077166</v>
      </c>
      <c r="J101" s="2">
        <f>Entertainment!K101</f>
        <v>2419.1530846984</v>
      </c>
      <c r="K101" s="2">
        <f>'Personal Care'!I101</f>
        <v>710.558776329562</v>
      </c>
      <c r="L101" s="2">
        <f>Tobacco!C101</f>
        <v>615.822831345903</v>
      </c>
      <c r="M101" s="2">
        <v>7295.65</v>
      </c>
      <c r="N101" s="2">
        <f>VLOOKUP(B101,'[1]Prices &amp; Weights'!$E$370:$BB$547,50,FALSE)</f>
        <v>375.8589611041059</v>
      </c>
      <c r="P101" s="1">
        <f t="shared" si="1"/>
        <v>54017.666252453564</v>
      </c>
      <c r="R101" t="s">
        <v>258</v>
      </c>
      <c r="S101" t="s">
        <v>258</v>
      </c>
    </row>
    <row r="102" spans="1:19" ht="15">
      <c r="A102" s="5">
        <v>1580</v>
      </c>
      <c r="B102" s="3" t="s">
        <v>94</v>
      </c>
      <c r="C102" s="2">
        <f>'Food At Home'!T102</f>
        <v>5086.89589407924</v>
      </c>
      <c r="D102" s="2">
        <f>'Food Away From Home'!G102</f>
        <v>2418.84299306961</v>
      </c>
      <c r="E102" s="2">
        <f>'Alcoholic Beverage'!C102</f>
        <v>313.202581466786</v>
      </c>
      <c r="F102" s="2">
        <f>Housing!R102</f>
        <v>13121.120432233329</v>
      </c>
      <c r="G102" s="2">
        <f>Apparel!K102</f>
        <v>1760.45484677155</v>
      </c>
      <c r="H102" s="2">
        <f>Transportation!L102</f>
        <v>8119.412527368554</v>
      </c>
      <c r="I102" s="2">
        <f>Healthcare!C102</f>
        <v>2694.401035918374</v>
      </c>
      <c r="J102" s="2">
        <f>Entertainment!K102</f>
        <v>2274.96949983454</v>
      </c>
      <c r="K102" s="2">
        <f>'Personal Care'!I102</f>
        <v>683.68012782072</v>
      </c>
      <c r="L102" s="2">
        <f>Tobacco!C102</f>
        <v>622.32944763697</v>
      </c>
      <c r="M102" s="2">
        <v>7295.65</v>
      </c>
      <c r="N102" s="2">
        <f>VLOOKUP(B102,'[1]Prices &amp; Weights'!$E$370:$BB$547,50,FALSE)</f>
        <v>375.8589611041059</v>
      </c>
      <c r="P102" s="1">
        <f t="shared" si="1"/>
        <v>44766.81834730378</v>
      </c>
      <c r="R102" t="s">
        <v>258</v>
      </c>
      <c r="S102" t="s">
        <v>258</v>
      </c>
    </row>
    <row r="103" spans="1:19" ht="15">
      <c r="A103" s="5">
        <v>1590</v>
      </c>
      <c r="B103" s="3" t="s">
        <v>95</v>
      </c>
      <c r="C103" s="2">
        <f>'Food At Home'!T103</f>
        <v>5129.08806850701</v>
      </c>
      <c r="D103" s="2">
        <f>'Food Away From Home'!G103</f>
        <v>2463.49985425415</v>
      </c>
      <c r="E103" s="2">
        <f>'Alcoholic Beverage'!C103</f>
        <v>321.955255369238</v>
      </c>
      <c r="F103" s="2">
        <f>Housing!R103</f>
        <v>12217.17989584028</v>
      </c>
      <c r="G103" s="2">
        <f>Apparel!K103</f>
        <v>1758.42617181866</v>
      </c>
      <c r="H103" s="2">
        <f>Transportation!L103</f>
        <v>8038.446972980654</v>
      </c>
      <c r="I103" s="2">
        <f>Healthcare!C103</f>
        <v>2694.401035918374</v>
      </c>
      <c r="J103" s="2">
        <f>Entertainment!K103</f>
        <v>2281.03924566708</v>
      </c>
      <c r="K103" s="2">
        <f>'Personal Care'!I103</f>
        <v>682.657502208612</v>
      </c>
      <c r="L103" s="2">
        <f>Tobacco!C103</f>
        <v>628.009568351756</v>
      </c>
      <c r="M103" s="2">
        <v>7295.65</v>
      </c>
      <c r="N103" s="2">
        <f>VLOOKUP(B103,'[1]Prices &amp; Weights'!$E$370:$BB$547,50,FALSE)</f>
        <v>375.8589611041059</v>
      </c>
      <c r="P103" s="1">
        <f t="shared" si="1"/>
        <v>43886.21253201992</v>
      </c>
      <c r="R103" t="s">
        <v>258</v>
      </c>
      <c r="S103" t="s">
        <v>258</v>
      </c>
    </row>
    <row r="104" spans="1:19" ht="15">
      <c r="A104" s="5">
        <v>1600</v>
      </c>
      <c r="B104" s="3" t="s">
        <v>96</v>
      </c>
      <c r="C104" s="2">
        <f>'Food At Home'!T104</f>
        <v>5082.23784155717</v>
      </c>
      <c r="D104" s="2">
        <f>'Food Away From Home'!G104</f>
        <v>2442.48012835799</v>
      </c>
      <c r="E104" s="2">
        <f>'Alcoholic Beverage'!C104</f>
        <v>315.762278831785</v>
      </c>
      <c r="F104" s="2">
        <f>Housing!R104</f>
        <v>13788.391022025386</v>
      </c>
      <c r="G104" s="2">
        <f>Apparel!K104</f>
        <v>1686.9675358195</v>
      </c>
      <c r="H104" s="2">
        <f>Transportation!L104</f>
        <v>7998.554889845793</v>
      </c>
      <c r="I104" s="2">
        <f>Healthcare!C104</f>
        <v>2694.401035918374</v>
      </c>
      <c r="J104" s="2">
        <f>Entertainment!K104</f>
        <v>2245.36705040469</v>
      </c>
      <c r="K104" s="2">
        <f>'Personal Care'!I104</f>
        <v>674.831588732142</v>
      </c>
      <c r="L104" s="2">
        <f>Tobacco!C104</f>
        <v>622.899631838741</v>
      </c>
      <c r="M104" s="2">
        <v>7295.65</v>
      </c>
      <c r="N104" s="2">
        <f>VLOOKUP(B104,'[1]Prices &amp; Weights'!$E$370:$BB$547,50,FALSE)</f>
        <v>375.8589611041059</v>
      </c>
      <c r="P104" s="1">
        <f t="shared" si="1"/>
        <v>45223.40196443568</v>
      </c>
      <c r="R104" t="s">
        <v>258</v>
      </c>
      <c r="S104" t="s">
        <v>258</v>
      </c>
    </row>
    <row r="105" spans="1:19" ht="15">
      <c r="A105" s="5">
        <v>1620</v>
      </c>
      <c r="B105" s="3" t="s">
        <v>97</v>
      </c>
      <c r="C105" s="2">
        <f>'Food At Home'!T105</f>
        <v>5097.3476845343</v>
      </c>
      <c r="D105" s="2">
        <f>'Food Away From Home'!G105</f>
        <v>2469.54244367211</v>
      </c>
      <c r="E105" s="2">
        <f>'Alcoholic Beverage'!C105</f>
        <v>320.876703275637</v>
      </c>
      <c r="F105" s="2">
        <f>Housing!R105</f>
        <v>11736.083453816864</v>
      </c>
      <c r="G105" s="2">
        <f>Apparel!K105</f>
        <v>1829.43565699463</v>
      </c>
      <c r="H105" s="2">
        <f>Transportation!L105</f>
        <v>7922.989844055944</v>
      </c>
      <c r="I105" s="2">
        <f>Healthcare!C105</f>
        <v>2694.401035918374</v>
      </c>
      <c r="J105" s="2">
        <f>Entertainment!K105</f>
        <v>2302.44948333957</v>
      </c>
      <c r="K105" s="2">
        <f>'Personal Care'!I105</f>
        <v>685.446592293144</v>
      </c>
      <c r="L105" s="2">
        <f>Tobacco!C105</f>
        <v>620.004182158891</v>
      </c>
      <c r="M105" s="2">
        <v>7295.65</v>
      </c>
      <c r="N105" s="2">
        <f>VLOOKUP(B105,'[1]Prices &amp; Weights'!$E$370:$BB$547,50,FALSE)</f>
        <v>375.8589611041059</v>
      </c>
      <c r="P105" s="1">
        <f t="shared" si="1"/>
        <v>43350.086041163566</v>
      </c>
      <c r="R105" t="s">
        <v>258</v>
      </c>
      <c r="S105" t="s">
        <v>258</v>
      </c>
    </row>
    <row r="106" spans="1:19" ht="15">
      <c r="A106" s="5">
        <v>1750</v>
      </c>
      <c r="B106" s="3" t="s">
        <v>98</v>
      </c>
      <c r="C106" s="2">
        <f>'Food At Home'!T106</f>
        <v>5084.04142620264</v>
      </c>
      <c r="D106" s="2">
        <f>'Food Away From Home'!G106</f>
        <v>2382.91756690144</v>
      </c>
      <c r="E106" s="2">
        <f>'Alcoholic Beverage'!C106</f>
        <v>312.616087701602</v>
      </c>
      <c r="F106" s="2">
        <f>Housing!R106</f>
        <v>10133.687350209948</v>
      </c>
      <c r="G106" s="2">
        <f>Apparel!K106</f>
        <v>1716.12464476542</v>
      </c>
      <c r="H106" s="2">
        <f>Transportation!L106</f>
        <v>7827.044496499961</v>
      </c>
      <c r="I106" s="2">
        <f>Healthcare!C106</f>
        <v>2694.401035918374</v>
      </c>
      <c r="J106" s="2">
        <f>Entertainment!K106</f>
        <v>2232.73791346196</v>
      </c>
      <c r="K106" s="2">
        <f>'Personal Care'!I106</f>
        <v>684.729258879881</v>
      </c>
      <c r="L106" s="2">
        <f>Tobacco!C106</f>
        <v>626.613974638849</v>
      </c>
      <c r="M106" s="2">
        <v>7295.65</v>
      </c>
      <c r="N106" s="2">
        <f>VLOOKUP(B106,'[1]Prices &amp; Weights'!$E$370:$BB$547,50,FALSE)</f>
        <v>375.8589611041059</v>
      </c>
      <c r="P106" s="1">
        <f t="shared" si="1"/>
        <v>41366.42271628417</v>
      </c>
      <c r="R106" t="s">
        <v>258</v>
      </c>
      <c r="S106" t="s">
        <v>258</v>
      </c>
    </row>
    <row r="107" spans="1:19" ht="15">
      <c r="A107" s="5">
        <v>1760</v>
      </c>
      <c r="B107" s="3" t="s">
        <v>99</v>
      </c>
      <c r="C107" s="2">
        <f>'Food At Home'!T107</f>
        <v>5053.04189555212</v>
      </c>
      <c r="D107" s="2">
        <f>'Food Away From Home'!G107</f>
        <v>2287.41374428165</v>
      </c>
      <c r="E107" s="2">
        <f>'Alcoholic Beverage'!C107</f>
        <v>311.284051014574</v>
      </c>
      <c r="F107" s="2">
        <f>Housing!R107</f>
        <v>10960.908786761674</v>
      </c>
      <c r="G107" s="2">
        <f>Apparel!K107</f>
        <v>1645.70595356994</v>
      </c>
      <c r="H107" s="2">
        <f>Transportation!L107</f>
        <v>7746.247615883666</v>
      </c>
      <c r="I107" s="2">
        <f>Healthcare!C107</f>
        <v>2694.401035918374</v>
      </c>
      <c r="J107" s="2">
        <f>Entertainment!K107</f>
        <v>2215.92032053067</v>
      </c>
      <c r="K107" s="2">
        <f>'Personal Care'!I107</f>
        <v>680.096675524341</v>
      </c>
      <c r="L107" s="2">
        <f>Tobacco!C107</f>
        <v>607.690375530929</v>
      </c>
      <c r="M107" s="2">
        <v>7295.65</v>
      </c>
      <c r="N107" s="2">
        <f>VLOOKUP(B107,'[1]Prices &amp; Weights'!$E$370:$BB$547,50,FALSE)</f>
        <v>375.8589611041059</v>
      </c>
      <c r="P107" s="1">
        <f t="shared" si="1"/>
        <v>41874.21941567205</v>
      </c>
      <c r="R107" t="s">
        <v>258</v>
      </c>
      <c r="S107" t="s">
        <v>258</v>
      </c>
    </row>
    <row r="108" spans="1:19" ht="15">
      <c r="A108" s="5">
        <v>1780</v>
      </c>
      <c r="B108" s="3" t="s">
        <v>100</v>
      </c>
      <c r="C108" s="2">
        <f>'Food At Home'!T108</f>
        <v>5150.01934803738</v>
      </c>
      <c r="D108" s="2">
        <f>'Food Away From Home'!G108</f>
        <v>2452.7452826349</v>
      </c>
      <c r="E108" s="2">
        <f>'Alcoholic Beverage'!C108</f>
        <v>339.346286592793</v>
      </c>
      <c r="F108" s="2">
        <f>Housing!R108</f>
        <v>11749.784794098196</v>
      </c>
      <c r="G108" s="2">
        <f>Apparel!K108</f>
        <v>2189.90218157877</v>
      </c>
      <c r="H108" s="2">
        <f>Transportation!L108</f>
        <v>7918.598857039283</v>
      </c>
      <c r="I108" s="2">
        <f>Healthcare!C108</f>
        <v>2675.6008316821362</v>
      </c>
      <c r="J108" s="2">
        <f>Entertainment!K108</f>
        <v>2501.84389458704</v>
      </c>
      <c r="K108" s="2">
        <f>'Personal Care'!I108</f>
        <v>749.310353301985</v>
      </c>
      <c r="L108" s="2">
        <f>Tobacco!C108</f>
        <v>578.317879409269</v>
      </c>
      <c r="M108" s="2">
        <v>7295.65</v>
      </c>
      <c r="N108" s="2">
        <f>VLOOKUP(B108,'[1]Prices &amp; Weights'!$E$370:$BB$547,50,FALSE)</f>
        <v>375.8589611041059</v>
      </c>
      <c r="P108" s="1">
        <f t="shared" si="1"/>
        <v>43976.97867006585</v>
      </c>
      <c r="R108" t="s">
        <v>258</v>
      </c>
      <c r="S108" t="s">
        <v>258</v>
      </c>
    </row>
    <row r="109" spans="1:19" ht="15">
      <c r="A109" s="5">
        <v>1790</v>
      </c>
      <c r="B109" s="3" t="s">
        <v>101</v>
      </c>
      <c r="C109" s="2">
        <f>'Food At Home'!T109</f>
        <v>4900.71213563579</v>
      </c>
      <c r="D109" s="2">
        <f>'Food Away From Home'!G109</f>
        <v>2539.87058732746</v>
      </c>
      <c r="E109" s="2">
        <f>'Alcoholic Beverage'!C109</f>
        <v>332.139371681631</v>
      </c>
      <c r="F109" s="2">
        <f>Housing!R109</f>
        <v>13216.722185729335</v>
      </c>
      <c r="G109" s="2">
        <f>Apparel!K109</f>
        <v>2262.40421759533</v>
      </c>
      <c r="H109" s="2">
        <f>Transportation!L109</f>
        <v>8042.800694964875</v>
      </c>
      <c r="I109" s="2">
        <f>Healthcare!C109</f>
        <v>2675.6008316821362</v>
      </c>
      <c r="J109" s="2">
        <f>Entertainment!K109</f>
        <v>2525.35742411596</v>
      </c>
      <c r="K109" s="2">
        <f>'Personal Care'!I109</f>
        <v>716.369557983408</v>
      </c>
      <c r="L109" s="2">
        <f>Tobacco!C109</f>
        <v>580.418966205741</v>
      </c>
      <c r="M109" s="2">
        <v>7295.65</v>
      </c>
      <c r="N109" s="2">
        <f>VLOOKUP(B109,'[1]Prices &amp; Weights'!$E$370:$BB$547,50,FALSE)</f>
        <v>375.8589611041059</v>
      </c>
      <c r="P109" s="1">
        <f t="shared" si="1"/>
        <v>45463.90493402577</v>
      </c>
      <c r="R109" t="s">
        <v>258</v>
      </c>
      <c r="S109" t="s">
        <v>258</v>
      </c>
    </row>
    <row r="110" spans="1:19" ht="15">
      <c r="A110" s="5">
        <v>1810</v>
      </c>
      <c r="B110" s="3" t="s">
        <v>102</v>
      </c>
      <c r="C110" s="2">
        <f>'Food At Home'!T110</f>
        <v>5051.42792742511</v>
      </c>
      <c r="D110" s="2">
        <f>'Food Away From Home'!G110</f>
        <v>2463.6390931232</v>
      </c>
      <c r="E110" s="2">
        <f>'Alcoholic Beverage'!C110</f>
        <v>325.384541308184</v>
      </c>
      <c r="F110" s="2">
        <f>Housing!R110</f>
        <v>10633.93621029718</v>
      </c>
      <c r="G110" s="2">
        <f>Apparel!K110</f>
        <v>1889.00545740099</v>
      </c>
      <c r="H110" s="2">
        <f>Transportation!L110</f>
        <v>7811.055565805679</v>
      </c>
      <c r="I110" s="2">
        <f>Healthcare!C110</f>
        <v>2675.6008316821362</v>
      </c>
      <c r="J110" s="2">
        <f>Entertainment!K110</f>
        <v>2272.82203527952</v>
      </c>
      <c r="K110" s="2">
        <f>'Personal Care'!I110</f>
        <v>640.496729749519</v>
      </c>
      <c r="L110" s="2">
        <f>Tobacco!C110</f>
        <v>619.042577839109</v>
      </c>
      <c r="M110" s="2">
        <v>7295.65</v>
      </c>
      <c r="N110" s="2">
        <f>VLOOKUP(B110,'[1]Prices &amp; Weights'!$E$370:$BB$547,50,FALSE)</f>
        <v>375.8589611041059</v>
      </c>
      <c r="P110" s="1">
        <f t="shared" si="1"/>
        <v>42053.91993101473</v>
      </c>
      <c r="R110" t="s">
        <v>258</v>
      </c>
      <c r="S110" t="s">
        <v>258</v>
      </c>
    </row>
    <row r="111" spans="1:19" ht="15">
      <c r="A111" s="5">
        <v>1828</v>
      </c>
      <c r="B111" s="3" t="s">
        <v>103</v>
      </c>
      <c r="C111" s="2">
        <f>'Food At Home'!T111</f>
        <v>5154.5754778011</v>
      </c>
      <c r="D111" s="2">
        <f>'Food Away From Home'!G111</f>
        <v>2307.48777484073</v>
      </c>
      <c r="E111" s="2">
        <f>'Alcoholic Beverage'!C111</f>
        <v>331.20552152695</v>
      </c>
      <c r="F111" s="2">
        <f>Housing!R111</f>
        <v>14246.558920669424</v>
      </c>
      <c r="G111" s="2">
        <f>Apparel!K111</f>
        <v>2192.39731518613</v>
      </c>
      <c r="H111" s="2">
        <f>Transportation!L111</f>
        <v>7781.297963038647</v>
      </c>
      <c r="I111" s="2">
        <f>Healthcare!C111</f>
        <v>3077.608753723523</v>
      </c>
      <c r="J111" s="2">
        <f>Entertainment!K111</f>
        <v>2085.62362907186</v>
      </c>
      <c r="K111" s="2">
        <f>'Personal Care'!I111</f>
        <v>522.300858239502</v>
      </c>
      <c r="L111" s="2">
        <f>Tobacco!C111</f>
        <v>601.645336927009</v>
      </c>
      <c r="M111" s="2">
        <v>7295.65</v>
      </c>
      <c r="N111" s="2">
        <f>VLOOKUP(B111,'[1]Prices &amp; Weights'!$E$370:$BB$547,50,FALSE)</f>
        <v>375.8589611041059</v>
      </c>
      <c r="P111" s="1">
        <f t="shared" si="1"/>
        <v>45972.21051212898</v>
      </c>
      <c r="R111" t="s">
        <v>258</v>
      </c>
      <c r="S111" t="s">
        <v>258</v>
      </c>
    </row>
    <row r="112" spans="1:19" ht="15">
      <c r="A112" s="5">
        <v>1850</v>
      </c>
      <c r="B112" s="3" t="s">
        <v>104</v>
      </c>
      <c r="C112" s="2">
        <f>'Food At Home'!T112</f>
        <v>5119.5703777736</v>
      </c>
      <c r="D112" s="2">
        <f>'Food Away From Home'!G112</f>
        <v>2357.53637890763</v>
      </c>
      <c r="E112" s="2">
        <f>'Alcoholic Beverage'!C112</f>
        <v>330.4693555367</v>
      </c>
      <c r="F112" s="2">
        <f>Housing!R112</f>
        <v>11467.559756441438</v>
      </c>
      <c r="G112" s="2">
        <f>Apparel!K112</f>
        <v>2086.61969550079</v>
      </c>
      <c r="H112" s="2">
        <f>Transportation!L112</f>
        <v>7793.805952813154</v>
      </c>
      <c r="I112" s="2">
        <f>Healthcare!C112</f>
        <v>3077.608753723523</v>
      </c>
      <c r="J112" s="2">
        <f>Entertainment!K112</f>
        <v>2049.32940052107</v>
      </c>
      <c r="K112" s="2">
        <f>'Personal Care'!I112</f>
        <v>517.833238917214</v>
      </c>
      <c r="L112" s="2">
        <f>Tobacco!C112</f>
        <v>495.85737857146</v>
      </c>
      <c r="M112" s="2">
        <v>7295.65</v>
      </c>
      <c r="N112" s="2">
        <f>VLOOKUP(B112,'[1]Prices &amp; Weights'!$E$370:$BB$547,50,FALSE)</f>
        <v>375.8589611041059</v>
      </c>
      <c r="P112" s="1">
        <f t="shared" si="1"/>
        <v>42967.699249810685</v>
      </c>
      <c r="R112" t="s">
        <v>258</v>
      </c>
      <c r="S112" t="s">
        <v>258</v>
      </c>
    </row>
    <row r="113" spans="1:19" ht="15">
      <c r="A113" s="5">
        <v>1860</v>
      </c>
      <c r="B113" s="3" t="s">
        <v>105</v>
      </c>
      <c r="C113" s="2">
        <f>'Food At Home'!T113</f>
        <v>5110.49375547998</v>
      </c>
      <c r="D113" s="2">
        <f>'Food Away From Home'!G113</f>
        <v>2423.65870449955</v>
      </c>
      <c r="E113" s="2">
        <f>'Alcoholic Beverage'!C113</f>
        <v>325.056713924111</v>
      </c>
      <c r="F113" s="2">
        <f>Housing!R113</f>
        <v>12481.243772030537</v>
      </c>
      <c r="G113" s="2">
        <f>Apparel!K113</f>
        <v>2189.42245598773</v>
      </c>
      <c r="H113" s="2">
        <f>Transportation!L113</f>
        <v>7704.701591261335</v>
      </c>
      <c r="I113" s="2">
        <f>Healthcare!C113</f>
        <v>3077.608753723523</v>
      </c>
      <c r="J113" s="2">
        <f>Entertainment!K113</f>
        <v>2074.1505401746</v>
      </c>
      <c r="K113" s="2">
        <f>'Personal Care'!I113</f>
        <v>522.704169253072</v>
      </c>
      <c r="L113" s="2">
        <f>Tobacco!C113</f>
        <v>429.101732719314</v>
      </c>
      <c r="M113" s="2">
        <v>7295.65</v>
      </c>
      <c r="N113" s="2">
        <f>VLOOKUP(B113,'[1]Prices &amp; Weights'!$E$370:$BB$547,50,FALSE)</f>
        <v>375.8589611041059</v>
      </c>
      <c r="P113" s="1">
        <f t="shared" si="1"/>
        <v>44009.65115015786</v>
      </c>
      <c r="R113" t="s">
        <v>258</v>
      </c>
      <c r="S113" t="s">
        <v>258</v>
      </c>
    </row>
    <row r="114" spans="1:19" ht="15">
      <c r="A114" s="5">
        <v>1870</v>
      </c>
      <c r="B114" s="3" t="s">
        <v>106</v>
      </c>
      <c r="C114" s="2">
        <f>'Food At Home'!T114</f>
        <v>5187.31246547854</v>
      </c>
      <c r="D114" s="2">
        <f>'Food Away From Home'!G114</f>
        <v>2225.29586232071</v>
      </c>
      <c r="E114" s="2">
        <f>'Alcoholic Beverage'!C114</f>
        <v>324.160287315703</v>
      </c>
      <c r="F114" s="2">
        <f>Housing!R114</f>
        <v>11702.262193890203</v>
      </c>
      <c r="G114" s="2">
        <f>Apparel!K114</f>
        <v>2043.74973045101</v>
      </c>
      <c r="H114" s="2">
        <f>Transportation!L114</f>
        <v>7698.395514410722</v>
      </c>
      <c r="I114" s="2">
        <f>Healthcare!C114</f>
        <v>3077.608753723523</v>
      </c>
      <c r="J114" s="2">
        <f>Entertainment!K114</f>
        <v>2092.89336276472</v>
      </c>
      <c r="K114" s="2">
        <f>'Personal Care'!I114</f>
        <v>520.024089732632</v>
      </c>
      <c r="L114" s="2">
        <f>Tobacco!C114</f>
        <v>619.916163661823</v>
      </c>
      <c r="M114" s="2">
        <v>7295.65</v>
      </c>
      <c r="N114" s="2">
        <f>VLOOKUP(B114,'[1]Prices &amp; Weights'!$E$370:$BB$547,50,FALSE)</f>
        <v>375.8589611041059</v>
      </c>
      <c r="P114" s="1">
        <f t="shared" si="1"/>
        <v>43163.12738485369</v>
      </c>
      <c r="R114" t="s">
        <v>258</v>
      </c>
      <c r="S114" t="s">
        <v>258</v>
      </c>
    </row>
    <row r="115" spans="1:19" ht="15">
      <c r="A115" s="5">
        <v>1980</v>
      </c>
      <c r="B115" s="3" t="s">
        <v>107</v>
      </c>
      <c r="C115" s="2">
        <f>'Food At Home'!T115</f>
        <v>4957.8027057556</v>
      </c>
      <c r="D115" s="2">
        <f>'Food Away From Home'!G115</f>
        <v>2608.25508138823</v>
      </c>
      <c r="E115" s="2">
        <f>'Alcoholic Beverage'!C115</f>
        <v>332.233807118398</v>
      </c>
      <c r="F115" s="2">
        <f>Housing!R115</f>
        <v>14172.621143993842</v>
      </c>
      <c r="G115" s="2">
        <f>Apparel!K115</f>
        <v>1761.39531676866</v>
      </c>
      <c r="H115" s="2">
        <f>Transportation!L115</f>
        <v>7852.5877128271495</v>
      </c>
      <c r="I115" s="2">
        <f>Healthcare!C115</f>
        <v>3306.5623089165197</v>
      </c>
      <c r="J115" s="2">
        <f>Entertainment!K115</f>
        <v>2329.30838297919</v>
      </c>
      <c r="K115" s="2">
        <f>'Personal Care'!I115</f>
        <v>690.948640483698</v>
      </c>
      <c r="L115" s="2">
        <f>Tobacco!C115</f>
        <v>629.241166227581</v>
      </c>
      <c r="M115" s="2">
        <v>7295.65</v>
      </c>
      <c r="N115" s="2">
        <f>VLOOKUP(B115,'[1]Prices &amp; Weights'!$E$370:$BB$547,50,FALSE)</f>
        <v>375.8589611041059</v>
      </c>
      <c r="P115" s="1">
        <f t="shared" si="1"/>
        <v>46312.46522756297</v>
      </c>
      <c r="R115" t="s">
        <v>258</v>
      </c>
      <c r="S115" t="s">
        <v>258</v>
      </c>
    </row>
    <row r="116" spans="1:19" ht="15">
      <c r="A116" s="5">
        <v>1990</v>
      </c>
      <c r="B116" s="3" t="s">
        <v>108</v>
      </c>
      <c r="C116" s="2">
        <f>'Food At Home'!T116</f>
        <v>4975.28130143726</v>
      </c>
      <c r="D116" s="2">
        <f>'Food Away From Home'!G116</f>
        <v>2651.60234806081</v>
      </c>
      <c r="E116" s="2">
        <f>'Alcoholic Beverage'!C116</f>
        <v>321.030782146151</v>
      </c>
      <c r="F116" s="2">
        <f>Housing!R116</f>
        <v>16881.22530525886</v>
      </c>
      <c r="G116" s="2">
        <f>Apparel!K116</f>
        <v>1812.90363753692</v>
      </c>
      <c r="H116" s="2">
        <f>Transportation!L116</f>
        <v>7793.844655325856</v>
      </c>
      <c r="I116" s="2">
        <f>Healthcare!C116</f>
        <v>3306.5623089165197</v>
      </c>
      <c r="J116" s="2">
        <f>Entertainment!K116</f>
        <v>2298.18932993398</v>
      </c>
      <c r="K116" s="2">
        <f>'Personal Care'!I116</f>
        <v>634.179294010042</v>
      </c>
      <c r="L116" s="2">
        <f>Tobacco!C116</f>
        <v>648.509047986856</v>
      </c>
      <c r="M116" s="2">
        <v>7295.65</v>
      </c>
      <c r="N116" s="2">
        <f>VLOOKUP(B116,'[1]Prices &amp; Weights'!$E$370:$BB$547,50,FALSE)</f>
        <v>375.8589611041059</v>
      </c>
      <c r="P116" s="1">
        <f t="shared" si="1"/>
        <v>48994.83697171736</v>
      </c>
      <c r="R116" t="s">
        <v>258</v>
      </c>
      <c r="S116" t="s">
        <v>258</v>
      </c>
    </row>
    <row r="117" spans="1:19" ht="15">
      <c r="A117" s="5">
        <v>2000</v>
      </c>
      <c r="B117" s="3" t="s">
        <v>109</v>
      </c>
      <c r="C117" s="2">
        <f>'Food At Home'!T117</f>
        <v>4783.67799172281</v>
      </c>
      <c r="D117" s="2">
        <f>'Food Away From Home'!G117</f>
        <v>2579.9295196161</v>
      </c>
      <c r="E117" s="2">
        <f>'Alcoholic Beverage'!C117</f>
        <v>318.297124766056</v>
      </c>
      <c r="F117" s="2">
        <f>Housing!R117</f>
        <v>15224.737882536478</v>
      </c>
      <c r="G117" s="2">
        <f>Apparel!K117</f>
        <v>1751.95498126762</v>
      </c>
      <c r="H117" s="2">
        <f>Transportation!L117</f>
        <v>7804.218018997735</v>
      </c>
      <c r="I117" s="2">
        <f>Healthcare!C117</f>
        <v>3306.5623089165197</v>
      </c>
      <c r="J117" s="2">
        <f>Entertainment!K117</f>
        <v>2291.80701141446</v>
      </c>
      <c r="K117" s="2">
        <f>'Personal Care'!I117</f>
        <v>624.729984881917</v>
      </c>
      <c r="L117" s="2">
        <f>Tobacco!C117</f>
        <v>650.676834018732</v>
      </c>
      <c r="M117" s="2">
        <v>7295.65</v>
      </c>
      <c r="N117" s="2">
        <f>VLOOKUP(B117,'[1]Prices &amp; Weights'!$E$370:$BB$547,50,FALSE)</f>
        <v>375.8589611041059</v>
      </c>
      <c r="P117" s="1">
        <f t="shared" si="1"/>
        <v>47008.10061924253</v>
      </c>
      <c r="R117" t="s">
        <v>258</v>
      </c>
      <c r="S117" t="s">
        <v>258</v>
      </c>
    </row>
    <row r="118" spans="1:19" ht="15">
      <c r="A118" s="5">
        <v>2010</v>
      </c>
      <c r="B118" s="3" t="s">
        <v>110</v>
      </c>
      <c r="C118" s="2">
        <f>'Food At Home'!T118</f>
        <v>5185.66270479399</v>
      </c>
      <c r="D118" s="2">
        <f>'Food Away From Home'!G118</f>
        <v>3017.38558064901</v>
      </c>
      <c r="E118" s="2">
        <f>'Alcoholic Beverage'!C118</f>
        <v>320.772327266579</v>
      </c>
      <c r="F118" s="2">
        <f>Housing!R118</f>
        <v>16655.149575858803</v>
      </c>
      <c r="G118" s="2">
        <f>Apparel!K118</f>
        <v>2392.95139959018</v>
      </c>
      <c r="H118" s="2">
        <f>Transportation!L118</f>
        <v>8087.706271387661</v>
      </c>
      <c r="I118" s="2">
        <f>Healthcare!C118</f>
        <v>2675.6008316821362</v>
      </c>
      <c r="J118" s="2">
        <f>Entertainment!K118</f>
        <v>2266.41868718962</v>
      </c>
      <c r="K118" s="2">
        <f>'Personal Care'!I118</f>
        <v>603.415413090119</v>
      </c>
      <c r="L118" s="2">
        <f>Tobacco!C118</f>
        <v>614.252381144454</v>
      </c>
      <c r="M118" s="2">
        <v>7295.65</v>
      </c>
      <c r="N118" s="2">
        <f>VLOOKUP(B118,'[1]Prices &amp; Weights'!$E$370:$BB$547,50,FALSE)</f>
        <v>375.8589611041059</v>
      </c>
      <c r="P118" s="1">
        <f t="shared" si="1"/>
        <v>49490.824133756665</v>
      </c>
      <c r="R118" t="s">
        <v>258</v>
      </c>
      <c r="S118" t="s">
        <v>258</v>
      </c>
    </row>
    <row r="119" spans="1:19" ht="15">
      <c r="A119" s="5">
        <v>2020</v>
      </c>
      <c r="B119" s="3" t="s">
        <v>111</v>
      </c>
      <c r="C119" s="2">
        <f>'Food At Home'!T119</f>
        <v>4990.29210343633</v>
      </c>
      <c r="D119" s="2">
        <f>'Food Away From Home'!G119</f>
        <v>2657.01858545492</v>
      </c>
      <c r="E119" s="2">
        <f>'Alcoholic Beverage'!C119</f>
        <v>316.507821753629</v>
      </c>
      <c r="F119" s="2">
        <f>Housing!R119</f>
        <v>16259.798337378654</v>
      </c>
      <c r="G119" s="2">
        <f>Apparel!K119</f>
        <v>1801.57582624556</v>
      </c>
      <c r="H119" s="2">
        <f>Transportation!L119</f>
        <v>8195.027992006935</v>
      </c>
      <c r="I119" s="2">
        <f>Healthcare!C119</f>
        <v>3754.523055363022</v>
      </c>
      <c r="J119" s="2">
        <f>Entertainment!K119</f>
        <v>2364.92259227286</v>
      </c>
      <c r="K119" s="2">
        <f>'Personal Care'!I119</f>
        <v>698.340500072412</v>
      </c>
      <c r="L119" s="2">
        <f>Tobacco!C119</f>
        <v>596.280899148063</v>
      </c>
      <c r="M119" s="2">
        <v>7295.65</v>
      </c>
      <c r="N119" s="2">
        <f>VLOOKUP(B119,'[1]Prices &amp; Weights'!$E$370:$BB$547,50,FALSE)</f>
        <v>375.8589611041059</v>
      </c>
      <c r="P119" s="1">
        <f t="shared" si="1"/>
        <v>49305.79667423649</v>
      </c>
      <c r="R119" t="s">
        <v>258</v>
      </c>
      <c r="S119" t="s">
        <v>258</v>
      </c>
    </row>
    <row r="120" spans="1:19" ht="15">
      <c r="A120" s="5">
        <v>2035</v>
      </c>
      <c r="B120" s="3" t="s">
        <v>112</v>
      </c>
      <c r="C120" s="2">
        <f>'Food At Home'!T120</f>
        <v>5030.27329857336</v>
      </c>
      <c r="D120" s="2">
        <f>'Food Away From Home'!G120</f>
        <v>2625.5044841374</v>
      </c>
      <c r="E120" s="2">
        <f>'Alcoholic Beverage'!C120</f>
        <v>322.104363953607</v>
      </c>
      <c r="F120" s="2">
        <f>Housing!R120</f>
        <v>14785.967729264721</v>
      </c>
      <c r="G120" s="2">
        <f>Apparel!K120</f>
        <v>2020.06189502304</v>
      </c>
      <c r="H120" s="2">
        <f>Transportation!L120</f>
        <v>7830.654521130125</v>
      </c>
      <c r="I120" s="2">
        <f>Healthcare!C120</f>
        <v>3327.449578794802</v>
      </c>
      <c r="J120" s="2">
        <f>Entertainment!K120</f>
        <v>2269.26662265156</v>
      </c>
      <c r="K120" s="2">
        <f>'Personal Care'!I120</f>
        <v>590.232851665246</v>
      </c>
      <c r="L120" s="2">
        <f>Tobacco!C120</f>
        <v>579.98485365059</v>
      </c>
      <c r="M120" s="2">
        <v>7295.65</v>
      </c>
      <c r="N120" s="2">
        <f>VLOOKUP(B120,'[1]Prices &amp; Weights'!$E$370:$BB$547,50,FALSE)</f>
        <v>375.8589611041059</v>
      </c>
      <c r="P120" s="1">
        <f t="shared" si="1"/>
        <v>47053.00915994856</v>
      </c>
      <c r="R120" t="s">
        <v>258</v>
      </c>
      <c r="S120" t="s">
        <v>258</v>
      </c>
    </row>
    <row r="121" spans="1:19" ht="15">
      <c r="A121" s="5">
        <v>2055</v>
      </c>
      <c r="B121" s="3" t="s">
        <v>113</v>
      </c>
      <c r="C121" s="2">
        <f>'Food At Home'!T121</f>
        <v>5139.87118840739</v>
      </c>
      <c r="D121" s="2">
        <f>'Food Away From Home'!G121</f>
        <v>2660.61225702089</v>
      </c>
      <c r="E121" s="2">
        <f>'Alcoholic Beverage'!C121</f>
        <v>328.868923397808</v>
      </c>
      <c r="F121" s="2">
        <f>Housing!R121</f>
        <v>15742.433058185292</v>
      </c>
      <c r="G121" s="2">
        <f>Apparel!K121</f>
        <v>2158.19626687452</v>
      </c>
      <c r="H121" s="2">
        <f>Transportation!L121</f>
        <v>7976.5723735522815</v>
      </c>
      <c r="I121" s="2">
        <f>Healthcare!C121</f>
        <v>3327.449578794802</v>
      </c>
      <c r="J121" s="2">
        <f>Entertainment!K121</f>
        <v>2303.66569490994</v>
      </c>
      <c r="K121" s="2">
        <f>'Personal Care'!I121</f>
        <v>596.738220907726</v>
      </c>
      <c r="L121" s="2">
        <f>Tobacco!C121</f>
        <v>584.085835642756</v>
      </c>
      <c r="M121" s="2">
        <v>7295.65</v>
      </c>
      <c r="N121" s="2">
        <f>VLOOKUP(B121,'[1]Prices &amp; Weights'!$E$370:$BB$547,50,FALSE)</f>
        <v>375.8589611041059</v>
      </c>
      <c r="P121" s="1">
        <f t="shared" si="1"/>
        <v>48490.002358797516</v>
      </c>
      <c r="R121" t="s">
        <v>258</v>
      </c>
      <c r="S121" t="s">
        <v>258</v>
      </c>
    </row>
    <row r="122" spans="1:19" ht="15">
      <c r="A122" s="5">
        <v>2070</v>
      </c>
      <c r="B122" s="3" t="s">
        <v>114</v>
      </c>
      <c r="C122" s="2">
        <f>'Food At Home'!T122</f>
        <v>5151.6568930715</v>
      </c>
      <c r="D122" s="2">
        <f>'Food Away From Home'!G122</f>
        <v>2772.93499508852</v>
      </c>
      <c r="E122" s="2">
        <f>'Alcoholic Beverage'!C122</f>
        <v>319.668923742249</v>
      </c>
      <c r="F122" s="2">
        <f>Housing!R122</f>
        <v>16273.659420276537</v>
      </c>
      <c r="G122" s="2">
        <f>Apparel!K122</f>
        <v>2524.33830185967</v>
      </c>
      <c r="H122" s="2">
        <f>Transportation!L122</f>
        <v>8075.352812910849</v>
      </c>
      <c r="I122" s="2">
        <f>Healthcare!C122</f>
        <v>3327.449578794802</v>
      </c>
      <c r="J122" s="2">
        <f>Entertainment!K122</f>
        <v>2323.2835355799</v>
      </c>
      <c r="K122" s="2">
        <f>'Personal Care'!I122</f>
        <v>603.747723384673</v>
      </c>
      <c r="L122" s="2">
        <f>Tobacco!C122</f>
        <v>592.079999162443</v>
      </c>
      <c r="M122" s="2">
        <v>7295.65</v>
      </c>
      <c r="N122" s="2">
        <f>VLOOKUP(B122,'[1]Prices &amp; Weights'!$E$370:$BB$547,50,FALSE)</f>
        <v>375.8589611041059</v>
      </c>
      <c r="P122" s="1">
        <f t="shared" si="1"/>
        <v>49635.68114497526</v>
      </c>
      <c r="R122" t="s">
        <v>258</v>
      </c>
      <c r="S122" t="s">
        <v>258</v>
      </c>
    </row>
    <row r="123" spans="1:19" ht="15">
      <c r="A123" s="5">
        <v>2180</v>
      </c>
      <c r="B123" s="3" t="s">
        <v>115</v>
      </c>
      <c r="C123" s="2">
        <f>'Food At Home'!T123</f>
        <v>4995.05126456149</v>
      </c>
      <c r="D123" s="2">
        <f>'Food Away From Home'!G123</f>
        <v>2463.48103139471</v>
      </c>
      <c r="E123" s="2">
        <f>'Alcoholic Beverage'!C123</f>
        <v>305.314737353674</v>
      </c>
      <c r="F123" s="2">
        <f>Housing!R123</f>
        <v>16023.010087929115</v>
      </c>
      <c r="G123" s="2">
        <f>Apparel!K123</f>
        <v>2089.09941264448</v>
      </c>
      <c r="H123" s="2">
        <f>Transportation!L123</f>
        <v>7815.274660727517</v>
      </c>
      <c r="I123" s="2">
        <f>Healthcare!C123</f>
        <v>3312.8297358893437</v>
      </c>
      <c r="J123" s="2">
        <f>Entertainment!K123</f>
        <v>2231.51808255671</v>
      </c>
      <c r="K123" s="2">
        <f>'Personal Care'!I123</f>
        <v>642.646849650366</v>
      </c>
      <c r="L123" s="2">
        <f>Tobacco!C123</f>
        <v>608.641768599027</v>
      </c>
      <c r="M123" s="2">
        <v>7295.65</v>
      </c>
      <c r="N123" s="2">
        <f>VLOOKUP(B123,'[1]Prices &amp; Weights'!$E$370:$BB$547,50,FALSE)</f>
        <v>375.8589611041059</v>
      </c>
      <c r="P123" s="1">
        <f t="shared" si="1"/>
        <v>48158.37659241053</v>
      </c>
      <c r="R123" t="s">
        <v>258</v>
      </c>
      <c r="S123" t="s">
        <v>258</v>
      </c>
    </row>
    <row r="124" spans="1:19" ht="15">
      <c r="A124" s="5">
        <v>2190</v>
      </c>
      <c r="B124" s="3" t="s">
        <v>116</v>
      </c>
      <c r="C124" s="2">
        <f>'Food At Home'!T124</f>
        <v>5407.02454171931</v>
      </c>
      <c r="D124" s="2">
        <f>'Food Away From Home'!G124</f>
        <v>2541.79008763867</v>
      </c>
      <c r="E124" s="2">
        <f>'Alcoholic Beverage'!C124</f>
        <v>326.015979150217</v>
      </c>
      <c r="F124" s="2">
        <f>Housing!R124</f>
        <v>14999.571549303912</v>
      </c>
      <c r="G124" s="2">
        <f>Apparel!K124</f>
        <v>1936.6192918984</v>
      </c>
      <c r="H124" s="2">
        <f>Transportation!L124</f>
        <v>7894.906494044695</v>
      </c>
      <c r="I124" s="2">
        <f>Healthcare!C124</f>
        <v>3312.8297358893437</v>
      </c>
      <c r="J124" s="2">
        <f>Entertainment!K124</f>
        <v>2399.27969404823</v>
      </c>
      <c r="K124" s="2">
        <f>'Personal Care'!I124</f>
        <v>662.673846974199</v>
      </c>
      <c r="L124" s="2">
        <f>Tobacco!C124</f>
        <v>613.945024708071</v>
      </c>
      <c r="M124" s="2">
        <v>7295.65</v>
      </c>
      <c r="N124" s="2">
        <f>VLOOKUP(B124,'[1]Prices &amp; Weights'!$E$370:$BB$547,50,FALSE)</f>
        <v>375.8589611041059</v>
      </c>
      <c r="P124" s="1">
        <f t="shared" si="1"/>
        <v>47766.16520647915</v>
      </c>
      <c r="R124" t="s">
        <v>258</v>
      </c>
      <c r="S124" t="s">
        <v>258</v>
      </c>
    </row>
    <row r="125" spans="1:19" ht="15">
      <c r="A125" s="5">
        <v>2395</v>
      </c>
      <c r="B125" s="3" t="s">
        <v>117</v>
      </c>
      <c r="C125" s="2">
        <f>'Food At Home'!T125</f>
        <v>5063.318155768</v>
      </c>
      <c r="D125" s="2">
        <f>'Food Away From Home'!G125</f>
        <v>2806.1094785833</v>
      </c>
      <c r="E125" s="2">
        <f>'Alcoholic Beverage'!C125</f>
        <v>339.077891140929</v>
      </c>
      <c r="F125" s="2">
        <f>Housing!R125</f>
        <v>16071.769235845437</v>
      </c>
      <c r="G125" s="2">
        <f>Apparel!K125</f>
        <v>2109.31081633977</v>
      </c>
      <c r="H125" s="2">
        <f>Transportation!L125</f>
        <v>7798.082724847927</v>
      </c>
      <c r="I125" s="2">
        <f>Healthcare!C125</f>
        <v>3096.408957959762</v>
      </c>
      <c r="J125" s="2">
        <f>Entertainment!K125</f>
        <v>2191.83742690524</v>
      </c>
      <c r="K125" s="2">
        <f>'Personal Care'!I125</f>
        <v>599.504144894741</v>
      </c>
      <c r="L125" s="2">
        <f>Tobacco!C125</f>
        <v>470.004152715393</v>
      </c>
      <c r="M125" s="2">
        <v>7295.65</v>
      </c>
      <c r="N125" s="2">
        <f>VLOOKUP(B125,'[1]Prices &amp; Weights'!$E$370:$BB$547,50,FALSE)</f>
        <v>375.8589611041059</v>
      </c>
      <c r="P125" s="1">
        <f t="shared" si="1"/>
        <v>48216.9319461046</v>
      </c>
      <c r="R125" t="s">
        <v>258</v>
      </c>
      <c r="S125" t="s">
        <v>258</v>
      </c>
    </row>
    <row r="126" spans="1:19" ht="15">
      <c r="A126" s="5">
        <v>2405</v>
      </c>
      <c r="B126" s="3" t="s">
        <v>118</v>
      </c>
      <c r="C126" s="2">
        <f>'Food At Home'!T126</f>
        <v>5180.16990610713</v>
      </c>
      <c r="D126" s="2">
        <f>'Food Away From Home'!G126</f>
        <v>2552.86522877226</v>
      </c>
      <c r="E126" s="2">
        <f>'Alcoholic Beverage'!C126</f>
        <v>332.512143142553</v>
      </c>
      <c r="F126" s="2">
        <f>Housing!R126</f>
        <v>15553.399372721362</v>
      </c>
      <c r="G126" s="2">
        <f>Apparel!K126</f>
        <v>1978.90552299728</v>
      </c>
      <c r="H126" s="2">
        <f>Transportation!L126</f>
        <v>7669.515678502836</v>
      </c>
      <c r="I126" s="2">
        <f>Healthcare!C126</f>
        <v>3096.408957959762</v>
      </c>
      <c r="J126" s="2">
        <f>Entertainment!K126</f>
        <v>2263.04554372797</v>
      </c>
      <c r="K126" s="2">
        <f>'Personal Care'!I126</f>
        <v>588.308382192307</v>
      </c>
      <c r="L126" s="2">
        <f>Tobacco!C126</f>
        <v>505.406932189235</v>
      </c>
      <c r="M126" s="2">
        <v>7295.65</v>
      </c>
      <c r="N126" s="2">
        <f>VLOOKUP(B126,'[1]Prices &amp; Weights'!$E$370:$BB$547,50,FALSE)</f>
        <v>375.8589611041059</v>
      </c>
      <c r="P126" s="1">
        <f t="shared" si="1"/>
        <v>47392.0466294168</v>
      </c>
      <c r="R126" t="s">
        <v>258</v>
      </c>
      <c r="S126" t="s">
        <v>258</v>
      </c>
    </row>
    <row r="127" spans="1:19" ht="15">
      <c r="A127" s="5">
        <v>2505</v>
      </c>
      <c r="B127" s="3" t="s">
        <v>119</v>
      </c>
      <c r="C127" s="2">
        <f>'Food At Home'!T127</f>
        <v>5098.60539969892</v>
      </c>
      <c r="D127" s="2">
        <f>'Food Away From Home'!G127</f>
        <v>2491.04717376831</v>
      </c>
      <c r="E127" s="2">
        <f>'Alcoholic Beverage'!C127</f>
        <v>322.453062462354</v>
      </c>
      <c r="F127" s="2">
        <f>Housing!R127</f>
        <v>15251.372157250891</v>
      </c>
      <c r="G127" s="2">
        <f>Apparel!K127</f>
        <v>2060.24793392706</v>
      </c>
      <c r="H127" s="2">
        <f>Transportation!L127</f>
        <v>7725.177078770164</v>
      </c>
      <c r="I127" s="2">
        <f>Healthcare!C127</f>
        <v>3096.408957959762</v>
      </c>
      <c r="J127" s="2">
        <f>Entertainment!K127</f>
        <v>2270.70802808068</v>
      </c>
      <c r="K127" s="2">
        <f>'Personal Care'!I127</f>
        <v>596.856163508973</v>
      </c>
      <c r="L127" s="2">
        <f>Tobacco!C127</f>
        <v>525.032941434115</v>
      </c>
      <c r="M127" s="2">
        <v>7295.65</v>
      </c>
      <c r="N127" s="2">
        <f>VLOOKUP(B127,'[1]Prices &amp; Weights'!$E$370:$BB$547,50,FALSE)</f>
        <v>375.8589611041059</v>
      </c>
      <c r="P127" s="1">
        <f t="shared" si="1"/>
        <v>47109.41785796534</v>
      </c>
      <c r="R127" t="s">
        <v>258</v>
      </c>
      <c r="S127" t="s">
        <v>258</v>
      </c>
    </row>
    <row r="128" spans="1:19" ht="15">
      <c r="A128" s="5">
        <v>2515</v>
      </c>
      <c r="B128" s="3" t="s">
        <v>120</v>
      </c>
      <c r="C128" s="2">
        <f>'Food At Home'!T128</f>
        <v>5165.67733497075</v>
      </c>
      <c r="D128" s="2">
        <f>'Food Away From Home'!G128</f>
        <v>2493.02965259762</v>
      </c>
      <c r="E128" s="2">
        <f>'Alcoholic Beverage'!C128</f>
        <v>321.473994558999</v>
      </c>
      <c r="F128" s="2">
        <f>Housing!R128</f>
        <v>16484.672324389183</v>
      </c>
      <c r="G128" s="2">
        <f>Apparel!K128</f>
        <v>2011.49356985234</v>
      </c>
      <c r="H128" s="2">
        <f>Transportation!L128</f>
        <v>7820.6973782872055</v>
      </c>
      <c r="I128" s="2">
        <f>Healthcare!C128</f>
        <v>3096.408957959762</v>
      </c>
      <c r="J128" s="2">
        <f>Entertainment!K128</f>
        <v>2285.48667935415</v>
      </c>
      <c r="K128" s="2">
        <f>'Personal Care'!I128</f>
        <v>600.633117161614</v>
      </c>
      <c r="L128" s="2">
        <f>Tobacco!C128</f>
        <v>501.517732900583</v>
      </c>
      <c r="M128" s="2">
        <v>7295.65</v>
      </c>
      <c r="N128" s="2">
        <f>VLOOKUP(B128,'[1]Prices &amp; Weights'!$E$370:$BB$547,50,FALSE)</f>
        <v>375.8589611041059</v>
      </c>
      <c r="P128" s="1">
        <f t="shared" si="1"/>
        <v>48452.599703136315</v>
      </c>
      <c r="R128" t="s">
        <v>258</v>
      </c>
      <c r="S128" t="s">
        <v>258</v>
      </c>
    </row>
    <row r="129" spans="1:19" ht="15">
      <c r="A129" s="5">
        <v>2520</v>
      </c>
      <c r="B129" s="3" t="s">
        <v>121</v>
      </c>
      <c r="C129" s="2">
        <f>'Food At Home'!T129</f>
        <v>5043.0583350438</v>
      </c>
      <c r="D129" s="2">
        <f>'Food Away From Home'!G129</f>
        <v>2326.24572375512</v>
      </c>
      <c r="E129" s="2">
        <f>'Alcoholic Beverage'!C129</f>
        <v>314.658875307455</v>
      </c>
      <c r="F129" s="2">
        <f>Housing!R129</f>
        <v>11334.35827167027</v>
      </c>
      <c r="G129" s="2">
        <f>Apparel!K129</f>
        <v>1697.72879649169</v>
      </c>
      <c r="H129" s="2">
        <f>Transportation!L129</f>
        <v>7645.212694081218</v>
      </c>
      <c r="I129" s="2">
        <f>Healthcare!C129</f>
        <v>2702.7555285332423</v>
      </c>
      <c r="J129" s="2">
        <f>Entertainment!K129</f>
        <v>2196.23386182866</v>
      </c>
      <c r="K129" s="2">
        <f>'Personal Care'!I129</f>
        <v>680.022693072208</v>
      </c>
      <c r="L129" s="2">
        <f>Tobacco!C129</f>
        <v>612.729717809439</v>
      </c>
      <c r="M129" s="2">
        <v>7295.65</v>
      </c>
      <c r="N129" s="2">
        <f>VLOOKUP(B129,'[1]Prices &amp; Weights'!$E$370:$BB$547,50,FALSE)</f>
        <v>375.8589611041059</v>
      </c>
      <c r="P129" s="1">
        <f t="shared" si="1"/>
        <v>42224.5134586972</v>
      </c>
      <c r="R129" t="s">
        <v>258</v>
      </c>
      <c r="S129" t="s">
        <v>258</v>
      </c>
    </row>
    <row r="130" spans="1:19" ht="15">
      <c r="A130" s="5">
        <v>2530</v>
      </c>
      <c r="B130" s="3" t="s">
        <v>122</v>
      </c>
      <c r="C130" s="2">
        <f>'Food At Home'!T130</f>
        <v>5184.96540755857</v>
      </c>
      <c r="D130" s="2">
        <f>'Food Away From Home'!G130</f>
        <v>2446.17950747906</v>
      </c>
      <c r="E130" s="2">
        <f>'Alcoholic Beverage'!C130</f>
        <v>326.965303804032</v>
      </c>
      <c r="F130" s="2">
        <f>Housing!R130</f>
        <v>10800.405498001497</v>
      </c>
      <c r="G130" s="2">
        <f>Apparel!K130</f>
        <v>1609.5913816889</v>
      </c>
      <c r="H130" s="2">
        <f>Transportation!L130</f>
        <v>7632.433299649778</v>
      </c>
      <c r="I130" s="2">
        <f>Healthcare!C130</f>
        <v>2702.7555285332423</v>
      </c>
      <c r="J130" s="2">
        <f>Entertainment!K130</f>
        <v>2268.06646693881</v>
      </c>
      <c r="K130" s="2">
        <f>'Personal Care'!I130</f>
        <v>756.272412237026</v>
      </c>
      <c r="L130" s="2">
        <f>Tobacco!C130</f>
        <v>604.218225258431</v>
      </c>
      <c r="M130" s="2">
        <v>7295.65</v>
      </c>
      <c r="N130" s="2">
        <f>VLOOKUP(B130,'[1]Prices &amp; Weights'!$E$370:$BB$547,50,FALSE)</f>
        <v>375.8589611041059</v>
      </c>
      <c r="P130" s="1">
        <f t="shared" si="1"/>
        <v>42003.361992253456</v>
      </c>
      <c r="R130" t="s">
        <v>258</v>
      </c>
      <c r="S130" t="s">
        <v>258</v>
      </c>
    </row>
    <row r="131" spans="1:19" ht="15">
      <c r="A131" s="5">
        <v>2535</v>
      </c>
      <c r="B131" s="3" t="s">
        <v>123</v>
      </c>
      <c r="C131" s="2">
        <f>'Food At Home'!T131</f>
        <v>5023.82200967258</v>
      </c>
      <c r="D131" s="2">
        <f>'Food Away From Home'!G131</f>
        <v>2348.94501903795</v>
      </c>
      <c r="E131" s="2">
        <f>'Alcoholic Beverage'!C131</f>
        <v>305.155688197014</v>
      </c>
      <c r="F131" s="2">
        <f>Housing!R131</f>
        <v>9674.087250345148</v>
      </c>
      <c r="G131" s="2">
        <f>Apparel!K131</f>
        <v>1654.57115041689</v>
      </c>
      <c r="H131" s="2">
        <f>Transportation!L131</f>
        <v>7660.605733033854</v>
      </c>
      <c r="I131" s="2">
        <f>Healthcare!C131</f>
        <v>2702.7555285332423</v>
      </c>
      <c r="J131" s="2">
        <f>Entertainment!K131</f>
        <v>2207.05545779671</v>
      </c>
      <c r="K131" s="2">
        <f>'Personal Care'!I131</f>
        <v>682.883872100945</v>
      </c>
      <c r="L131" s="2">
        <f>Tobacco!C131</f>
        <v>609.450055253283</v>
      </c>
      <c r="M131" s="2">
        <v>7295.65</v>
      </c>
      <c r="N131" s="2">
        <f>VLOOKUP(B131,'[1]Prices &amp; Weights'!$E$370:$BB$547,50,FALSE)</f>
        <v>375.8589611041059</v>
      </c>
      <c r="P131" s="1">
        <f t="shared" si="1"/>
        <v>40540.84072549172</v>
      </c>
      <c r="R131" t="s">
        <v>258</v>
      </c>
      <c r="S131" t="s">
        <v>258</v>
      </c>
    </row>
    <row r="132" spans="1:19" ht="15">
      <c r="A132" s="5">
        <v>2540</v>
      </c>
      <c r="B132" s="3" t="s">
        <v>124</v>
      </c>
      <c r="C132" s="2">
        <f>'Food At Home'!T132</f>
        <v>5051.8125270469</v>
      </c>
      <c r="D132" s="2">
        <f>'Food Away From Home'!G132</f>
        <v>2316.74501452807</v>
      </c>
      <c r="E132" s="2">
        <f>'Alcoholic Beverage'!C132</f>
        <v>267.76422552345</v>
      </c>
      <c r="F132" s="2">
        <f>Housing!R132</f>
        <v>11132.217533885641</v>
      </c>
      <c r="G132" s="2">
        <f>Apparel!K132</f>
        <v>1696.58936554613</v>
      </c>
      <c r="H132" s="2">
        <f>Transportation!L132</f>
        <v>7871.532983660268</v>
      </c>
      <c r="I132" s="2">
        <f>Healthcare!C132</f>
        <v>2702.7555285332423</v>
      </c>
      <c r="J132" s="2">
        <f>Entertainment!K132</f>
        <v>2365.90917603532</v>
      </c>
      <c r="K132" s="2">
        <f>'Personal Care'!I132</f>
        <v>708.447175860402</v>
      </c>
      <c r="L132" s="2">
        <f>Tobacco!C132</f>
        <v>605.360765792265</v>
      </c>
      <c r="M132" s="2">
        <v>7295.65</v>
      </c>
      <c r="N132" s="2">
        <f>VLOOKUP(B132,'[1]Prices &amp; Weights'!$E$370:$BB$547,50,FALSE)</f>
        <v>375.8589611041059</v>
      </c>
      <c r="P132" s="1">
        <f t="shared" si="1"/>
        <v>42390.643257515796</v>
      </c>
      <c r="R132" t="s">
        <v>258</v>
      </c>
      <c r="S132" t="s">
        <v>258</v>
      </c>
    </row>
    <row r="133" spans="1:19" ht="15">
      <c r="A133" s="5">
        <v>2560</v>
      </c>
      <c r="B133" s="3" t="s">
        <v>125</v>
      </c>
      <c r="C133" s="2">
        <f>'Food At Home'!T133</f>
        <v>5018.20742113829</v>
      </c>
      <c r="D133" s="2">
        <f>'Food Away From Home'!G133</f>
        <v>2334.76604738819</v>
      </c>
      <c r="E133" s="2">
        <f>'Alcoholic Beverage'!C133</f>
        <v>319.092370549356</v>
      </c>
      <c r="F133" s="2">
        <f>Housing!R133</f>
        <v>10076.423093618243</v>
      </c>
      <c r="G133" s="2">
        <f>Apparel!K133</f>
        <v>1695.07971452943</v>
      </c>
      <c r="H133" s="2">
        <f>Transportation!L133</f>
        <v>7516.315111888143</v>
      </c>
      <c r="I133" s="2">
        <f>Healthcare!C133</f>
        <v>2702.7555285332423</v>
      </c>
      <c r="J133" s="2">
        <f>Entertainment!K133</f>
        <v>2211.27149703445</v>
      </c>
      <c r="K133" s="2">
        <f>'Personal Care'!I133</f>
        <v>690.346614111837</v>
      </c>
      <c r="L133" s="2">
        <f>Tobacco!C133</f>
        <v>621.105452217169</v>
      </c>
      <c r="M133" s="2">
        <v>7295.65</v>
      </c>
      <c r="N133" s="2">
        <f>VLOOKUP(B133,'[1]Prices &amp; Weights'!$E$370:$BB$547,50,FALSE)</f>
        <v>375.8589611041059</v>
      </c>
      <c r="P133" s="1">
        <f t="shared" si="1"/>
        <v>40856.871812112455</v>
      </c>
      <c r="R133" t="s">
        <v>258</v>
      </c>
      <c r="S133" t="s">
        <v>258</v>
      </c>
    </row>
    <row r="134" spans="1:19" ht="15">
      <c r="A134" s="5">
        <v>2570</v>
      </c>
      <c r="B134" s="3" t="s">
        <v>126</v>
      </c>
      <c r="C134" s="2">
        <f>'Food At Home'!T134</f>
        <v>5025.62565745033</v>
      </c>
      <c r="D134" s="2">
        <f>'Food Away From Home'!G134</f>
        <v>2501.33638735929</v>
      </c>
      <c r="E134" s="2">
        <f>'Alcoholic Beverage'!C134</f>
        <v>317.384557112108</v>
      </c>
      <c r="F134" s="2">
        <f>Housing!R134</f>
        <v>11415.627171101438</v>
      </c>
      <c r="G134" s="2">
        <f>Apparel!K134</f>
        <v>2006.69180166144</v>
      </c>
      <c r="H134" s="2">
        <f>Transportation!L134</f>
        <v>7522.437526420806</v>
      </c>
      <c r="I134" s="2">
        <f>Healthcare!C134</f>
        <v>2702.7555285332423</v>
      </c>
      <c r="J134" s="2">
        <f>Entertainment!K134</f>
        <v>2154.21516258077</v>
      </c>
      <c r="K134" s="2">
        <f>'Personal Care'!I134</f>
        <v>680.508914206144</v>
      </c>
      <c r="L134" s="2">
        <f>Tobacco!C134</f>
        <v>611.430639085861</v>
      </c>
      <c r="M134" s="2">
        <v>7295.65</v>
      </c>
      <c r="N134" s="2">
        <f>VLOOKUP(B134,'[1]Prices &amp; Weights'!$E$370:$BB$547,50,FALSE)</f>
        <v>375.8589611041059</v>
      </c>
      <c r="P134" s="1">
        <f t="shared" si="1"/>
        <v>42609.52230661553</v>
      </c>
      <c r="R134" t="s">
        <v>258</v>
      </c>
      <c r="S134" t="s">
        <v>258</v>
      </c>
    </row>
    <row r="135" spans="1:19" ht="15">
      <c r="A135" s="5">
        <v>2580</v>
      </c>
      <c r="B135" s="3" t="s">
        <v>127</v>
      </c>
      <c r="C135" s="2">
        <f>'Food At Home'!T135</f>
        <v>5150.42714793088</v>
      </c>
      <c r="D135" s="2">
        <f>'Food Away From Home'!G135</f>
        <v>2928.83175776767</v>
      </c>
      <c r="E135" s="2">
        <f>'Alcoholic Beverage'!C135</f>
        <v>329.952445777555</v>
      </c>
      <c r="F135" s="2">
        <f>Housing!R135</f>
        <v>20105.830993337342</v>
      </c>
      <c r="G135" s="2">
        <f>Apparel!K135</f>
        <v>2224.68309876317</v>
      </c>
      <c r="H135" s="2">
        <f>Transportation!L135</f>
        <v>8039.903414100765</v>
      </c>
      <c r="I135" s="2">
        <f>Healthcare!C135</f>
        <v>3312.8297358893437</v>
      </c>
      <c r="J135" s="2">
        <f>Entertainment!K135</f>
        <v>2247.20127908637</v>
      </c>
      <c r="K135" s="2">
        <f>'Personal Care'!I135</f>
        <v>693.20214875245</v>
      </c>
      <c r="L135" s="2">
        <f>Tobacco!C135</f>
        <v>608.731912006165</v>
      </c>
      <c r="M135" s="2">
        <v>7295.65</v>
      </c>
      <c r="N135" s="2">
        <f>VLOOKUP(B135,'[1]Prices &amp; Weights'!$E$370:$BB$547,50,FALSE)</f>
        <v>375.8589611041059</v>
      </c>
      <c r="P135" s="1">
        <f t="shared" si="1"/>
        <v>53313.10289451581</v>
      </c>
      <c r="R135" t="s">
        <v>258</v>
      </c>
      <c r="S135" t="s">
        <v>258</v>
      </c>
    </row>
    <row r="136" spans="1:19" ht="15">
      <c r="A136" s="5">
        <v>2590</v>
      </c>
      <c r="B136" s="3" t="s">
        <v>128</v>
      </c>
      <c r="C136" s="2">
        <f>'Food At Home'!T136</f>
        <v>5124.93867501192</v>
      </c>
      <c r="D136" s="2">
        <f>'Food Away From Home'!G136</f>
        <v>2915.57830470273</v>
      </c>
      <c r="E136" s="2">
        <f>'Alcoholic Beverage'!C136</f>
        <v>326.147578772027</v>
      </c>
      <c r="F136" s="2">
        <f>Housing!R136</f>
        <v>20297.511038825527</v>
      </c>
      <c r="G136" s="2">
        <f>Apparel!K136</f>
        <v>2401.78171859305</v>
      </c>
      <c r="H136" s="2">
        <f>Transportation!L136</f>
        <v>8072.265907560918</v>
      </c>
      <c r="I136" s="2">
        <f>Healthcare!C136</f>
        <v>3312.8297358893437</v>
      </c>
      <c r="J136" s="2">
        <f>Entertainment!K136</f>
        <v>2218.22636663411</v>
      </c>
      <c r="K136" s="2">
        <f>'Personal Care'!I136</f>
        <v>693.638734064593</v>
      </c>
      <c r="L136" s="2">
        <f>Tobacco!C136</f>
        <v>603.91304095234</v>
      </c>
      <c r="M136" s="2">
        <v>7295.65</v>
      </c>
      <c r="N136" s="2">
        <f>VLOOKUP(B136,'[1]Prices &amp; Weights'!$E$370:$BB$547,50,FALSE)</f>
        <v>375.8589611041059</v>
      </c>
      <c r="P136" s="1">
        <f t="shared" si="1"/>
        <v>53638.34006211067</v>
      </c>
      <c r="R136" t="s">
        <v>258</v>
      </c>
      <c r="S136" t="s">
        <v>258</v>
      </c>
    </row>
    <row r="137" spans="1:19" ht="15">
      <c r="A137" s="5">
        <v>2600</v>
      </c>
      <c r="B137" s="3" t="s">
        <v>129</v>
      </c>
      <c r="C137" s="2">
        <f>'Food At Home'!T137</f>
        <v>4642.56326086829</v>
      </c>
      <c r="D137" s="2">
        <f>'Food Away From Home'!G137</f>
        <v>2400.15094434206</v>
      </c>
      <c r="E137" s="2">
        <f>'Alcoholic Beverage'!C137</f>
        <v>318.789183094473</v>
      </c>
      <c r="F137" s="2">
        <f>Housing!R137</f>
        <v>19741.999618488193</v>
      </c>
      <c r="G137" s="2">
        <f>Apparel!K137</f>
        <v>1956.64965804707</v>
      </c>
      <c r="H137" s="2">
        <f>Transportation!L137</f>
        <v>8073.977792398843</v>
      </c>
      <c r="I137" s="2">
        <f>Healthcare!C137</f>
        <v>2599.3599273207687</v>
      </c>
      <c r="J137" s="2">
        <f>Entertainment!K137</f>
        <v>2279.92237586485</v>
      </c>
      <c r="K137" s="2">
        <f>'Personal Care'!I137</f>
        <v>673.770916149707</v>
      </c>
      <c r="L137" s="2">
        <f>Tobacco!C137</f>
        <v>602.422959571712</v>
      </c>
      <c r="M137" s="2">
        <v>7295.65</v>
      </c>
      <c r="N137" s="2">
        <f>VLOOKUP(B137,'[1]Prices &amp; Weights'!$E$370:$BB$547,50,FALSE)</f>
        <v>375.8589611041059</v>
      </c>
      <c r="P137" s="1">
        <f t="shared" si="1"/>
        <v>50961.115597250064</v>
      </c>
      <c r="R137" t="s">
        <v>258</v>
      </c>
      <c r="S137" t="s">
        <v>258</v>
      </c>
    </row>
    <row r="138" spans="1:19" ht="15">
      <c r="A138" s="5">
        <v>2610</v>
      </c>
      <c r="B138" s="3" t="s">
        <v>130</v>
      </c>
      <c r="C138" s="2">
        <f>'Food At Home'!T138</f>
        <v>5092.43710201606</v>
      </c>
      <c r="D138" s="2">
        <f>'Food Away From Home'!G138</f>
        <v>2629.16076752541</v>
      </c>
      <c r="E138" s="2">
        <f>'Alcoholic Beverage'!C138</f>
        <v>347.015438115498</v>
      </c>
      <c r="F138" s="2">
        <f>Housing!R138</f>
        <v>20387.52489611334</v>
      </c>
      <c r="G138" s="2">
        <f>Apparel!K138</f>
        <v>2047.75658692761</v>
      </c>
      <c r="H138" s="2">
        <f>Transportation!L138</f>
        <v>7892.823207444778</v>
      </c>
      <c r="I138" s="2">
        <f>Healthcare!C138</f>
        <v>2599.3599273207687</v>
      </c>
      <c r="J138" s="2">
        <f>Entertainment!K138</f>
        <v>2327.09370004823</v>
      </c>
      <c r="K138" s="2">
        <f>'Personal Care'!I138</f>
        <v>690.53135066602</v>
      </c>
      <c r="L138" s="2">
        <f>Tobacco!C138</f>
        <v>608.233408104045</v>
      </c>
      <c r="M138" s="2">
        <v>7295.65</v>
      </c>
      <c r="N138" s="2">
        <f>VLOOKUP(B138,'[1]Prices &amp; Weights'!$E$370:$BB$547,50,FALSE)</f>
        <v>375.8589611041059</v>
      </c>
      <c r="P138" s="1">
        <f t="shared" si="1"/>
        <v>52293.44534538586</v>
      </c>
      <c r="R138" t="s">
        <v>258</v>
      </c>
      <c r="S138" t="s">
        <v>258</v>
      </c>
    </row>
    <row r="139" spans="1:19" ht="15">
      <c r="A139" s="5">
        <v>2620</v>
      </c>
      <c r="B139" s="3" t="s">
        <v>131</v>
      </c>
      <c r="C139" s="2">
        <f>'Food At Home'!T139</f>
        <v>5307.13228399032</v>
      </c>
      <c r="D139" s="2">
        <f>'Food Away From Home'!G139</f>
        <v>2893.23718163916</v>
      </c>
      <c r="E139" s="2">
        <f>'Alcoholic Beverage'!C139</f>
        <v>326.488156334052</v>
      </c>
      <c r="F139" s="2">
        <f>Housing!R139</f>
        <v>11831.671989883871</v>
      </c>
      <c r="G139" s="2">
        <f>Apparel!K139</f>
        <v>2230.46314914824</v>
      </c>
      <c r="H139" s="2">
        <f>Transportation!L139</f>
        <v>7925.7976094909845</v>
      </c>
      <c r="I139" s="2">
        <f>Healthcare!C139</f>
        <v>3096.408957959762</v>
      </c>
      <c r="J139" s="2">
        <f>Entertainment!K139</f>
        <v>2147.67249401199</v>
      </c>
      <c r="K139" s="2">
        <f>'Personal Care'!I139</f>
        <v>590.989792197462</v>
      </c>
      <c r="L139" s="2">
        <f>Tobacco!C139</f>
        <v>574.157225542307</v>
      </c>
      <c r="M139" s="2">
        <v>7295.65</v>
      </c>
      <c r="N139" s="2">
        <f>VLOOKUP(B139,'[1]Prices &amp; Weights'!$E$370:$BB$547,50,FALSE)</f>
        <v>375.8589611041059</v>
      </c>
      <c r="P139" s="1">
        <f aca="true" t="shared" si="2" ref="P139:P187">SUM(C139:N139)</f>
        <v>44595.527801302254</v>
      </c>
      <c r="R139" t="s">
        <v>258</v>
      </c>
      <c r="S139" t="s">
        <v>258</v>
      </c>
    </row>
    <row r="140" spans="1:19" ht="15">
      <c r="A140" s="5">
        <v>2630</v>
      </c>
      <c r="B140" s="3" t="s">
        <v>132</v>
      </c>
      <c r="C140" s="2">
        <f>'Food At Home'!T140</f>
        <v>5189.98950334904</v>
      </c>
      <c r="D140" s="2">
        <f>'Food Away From Home'!G140</f>
        <v>2495.02023164658</v>
      </c>
      <c r="E140" s="2">
        <f>'Alcoholic Beverage'!C140</f>
        <v>345.912034591168</v>
      </c>
      <c r="F140" s="2">
        <f>Housing!R140</f>
        <v>11438.350415182218</v>
      </c>
      <c r="G140" s="2">
        <f>Apparel!K140</f>
        <v>2084.15706510983</v>
      </c>
      <c r="H140" s="2">
        <f>Transportation!L140</f>
        <v>7982.0133612191385</v>
      </c>
      <c r="I140" s="2">
        <f>Healthcare!C140</f>
        <v>3096.408957959762</v>
      </c>
      <c r="J140" s="2">
        <f>Entertainment!K140</f>
        <v>2085.98546891544</v>
      </c>
      <c r="K140" s="2">
        <f>'Personal Care'!I140</f>
        <v>516.355454949138</v>
      </c>
      <c r="L140" s="2">
        <f>Tobacco!C140</f>
        <v>516.954942215198</v>
      </c>
      <c r="M140" s="2">
        <v>7295.65</v>
      </c>
      <c r="N140" s="2">
        <f>VLOOKUP(B140,'[1]Prices &amp; Weights'!$E$370:$BB$547,50,FALSE)</f>
        <v>375.8589611041059</v>
      </c>
      <c r="P140" s="1">
        <f t="shared" si="2"/>
        <v>43422.65639624161</v>
      </c>
      <c r="R140" t="s">
        <v>258</v>
      </c>
      <c r="S140" t="s">
        <v>258</v>
      </c>
    </row>
    <row r="141" spans="1:19" ht="15">
      <c r="A141" s="5">
        <v>2640</v>
      </c>
      <c r="B141" s="3" t="s">
        <v>133</v>
      </c>
      <c r="C141" s="2">
        <f>'Food At Home'!T141</f>
        <v>6267.77104030006</v>
      </c>
      <c r="D141" s="2">
        <f>'Food Away From Home'!G141</f>
        <v>3662.87693611639</v>
      </c>
      <c r="E141" s="2">
        <f>'Alcoholic Beverage'!C141</f>
        <v>351.474102040434</v>
      </c>
      <c r="F141" s="2">
        <f>Housing!R141</f>
        <v>68404.10380866824</v>
      </c>
      <c r="G141" s="2">
        <f>Apparel!K141</f>
        <v>2104.64556065366</v>
      </c>
      <c r="H141" s="2">
        <f>Transportation!L141</f>
        <v>8495.082463905977</v>
      </c>
      <c r="I141" s="2">
        <f>Healthcare!C141</f>
        <v>3850.6049121395686</v>
      </c>
      <c r="J141" s="2">
        <f>Entertainment!K141</f>
        <v>2441.06382842281</v>
      </c>
      <c r="K141" s="2">
        <f>'Personal Care'!I141</f>
        <v>902.775382712787</v>
      </c>
      <c r="L141" s="2">
        <f>Tobacco!C141</f>
        <v>585.401060534841</v>
      </c>
      <c r="M141" s="2">
        <v>7295.65</v>
      </c>
      <c r="N141" s="2">
        <f>VLOOKUP(B141,'[1]Prices &amp; Weights'!$E$370:$BB$547,50,FALSE)</f>
        <v>0</v>
      </c>
      <c r="P141" s="1">
        <f t="shared" si="2"/>
        <v>104361.44909549475</v>
      </c>
      <c r="R141" t="s">
        <v>258</v>
      </c>
      <c r="S141" t="s">
        <v>258</v>
      </c>
    </row>
    <row r="142" spans="1:19" ht="15">
      <c r="A142" s="5">
        <v>2650</v>
      </c>
      <c r="B142" s="3" t="s">
        <v>134</v>
      </c>
      <c r="C142" s="2">
        <f>'Food At Home'!T142</f>
        <v>4963.95345500845</v>
      </c>
      <c r="D142" s="2">
        <f>'Food Away From Home'!G142</f>
        <v>2403.13293365406</v>
      </c>
      <c r="E142" s="2">
        <f>'Alcoholic Beverage'!C142</f>
        <v>310.13989114385</v>
      </c>
      <c r="F142" s="2">
        <f>Housing!R142</f>
        <v>10030.083806592633</v>
      </c>
      <c r="G142" s="2">
        <f>Apparel!K142</f>
        <v>1795.32632222013</v>
      </c>
      <c r="H142" s="2">
        <f>Transportation!L142</f>
        <v>7970.67638428857</v>
      </c>
      <c r="I142" s="2">
        <f>Healthcare!C142</f>
        <v>2675.6008316821362</v>
      </c>
      <c r="J142" s="2">
        <f>Entertainment!K142</f>
        <v>2492.75463981793</v>
      </c>
      <c r="K142" s="2">
        <f>'Personal Care'!I142</f>
        <v>615.941365779568</v>
      </c>
      <c r="L142" s="2">
        <f>Tobacco!C142</f>
        <v>625.876536404559</v>
      </c>
      <c r="M142" s="2">
        <v>7295.65</v>
      </c>
      <c r="N142" s="2">
        <f>VLOOKUP(B142,'[1]Prices &amp; Weights'!$E$370:$BB$547,50,FALSE)</f>
        <v>375.8589611041059</v>
      </c>
      <c r="P142" s="1">
        <f t="shared" si="2"/>
        <v>41554.99512769599</v>
      </c>
      <c r="R142" t="s">
        <v>258</v>
      </c>
      <c r="S142" t="s">
        <v>258</v>
      </c>
    </row>
    <row r="143" spans="1:19" ht="15">
      <c r="A143" s="5">
        <v>2660</v>
      </c>
      <c r="B143" s="3" t="s">
        <v>135</v>
      </c>
      <c r="C143" s="2">
        <f>'Food At Home'!T143</f>
        <v>4892.57470097314</v>
      </c>
      <c r="D143" s="2">
        <f>'Food Away From Home'!G143</f>
        <v>2325.70495347986</v>
      </c>
      <c r="E143" s="2">
        <f>'Alcoholic Beverage'!C143</f>
        <v>287.282539217333</v>
      </c>
      <c r="F143" s="2">
        <f>Housing!R143</f>
        <v>12242.272691485616</v>
      </c>
      <c r="G143" s="2">
        <f>Apparel!K143</f>
        <v>2024.07256733586</v>
      </c>
      <c r="H143" s="2">
        <f>Transportation!L143</f>
        <v>8022.763575404556</v>
      </c>
      <c r="I143" s="2">
        <f>Healthcare!C143</f>
        <v>2675.6008316821362</v>
      </c>
      <c r="J143" s="2">
        <f>Entertainment!K143</f>
        <v>2517.31487214948</v>
      </c>
      <c r="K143" s="2">
        <f>'Personal Care'!I143</f>
        <v>604.797060139779</v>
      </c>
      <c r="L143" s="2">
        <f>Tobacco!C143</f>
        <v>628.214834664393</v>
      </c>
      <c r="M143" s="2">
        <v>7295.65</v>
      </c>
      <c r="N143" s="2">
        <f>VLOOKUP(B143,'[1]Prices &amp; Weights'!$E$370:$BB$547,50,FALSE)</f>
        <v>375.8589611041059</v>
      </c>
      <c r="P143" s="1">
        <f t="shared" si="2"/>
        <v>43892.10758763625</v>
      </c>
      <c r="R143" t="s">
        <v>258</v>
      </c>
      <c r="S143" t="s">
        <v>258</v>
      </c>
    </row>
    <row r="144" spans="1:19" ht="15">
      <c r="A144" s="5">
        <v>2670</v>
      </c>
      <c r="B144" s="3" t="s">
        <v>136</v>
      </c>
      <c r="C144" s="2">
        <f>'Food At Home'!T144</f>
        <v>4947.55747852519</v>
      </c>
      <c r="D144" s="2">
        <f>'Food Away From Home'!G144</f>
        <v>2357.05543855435</v>
      </c>
      <c r="E144" s="2">
        <f>'Alcoholic Beverage'!C144</f>
        <v>338.367140222104</v>
      </c>
      <c r="F144" s="2">
        <f>Housing!R144</f>
        <v>9767.890168669102</v>
      </c>
      <c r="G144" s="2">
        <f>Apparel!K144</f>
        <v>1734.61668045932</v>
      </c>
      <c r="H144" s="2">
        <f>Transportation!L144</f>
        <v>8072.163425510247</v>
      </c>
      <c r="I144" s="2">
        <f>Healthcare!C144</f>
        <v>2675.6008316821362</v>
      </c>
      <c r="J144" s="2">
        <f>Entertainment!K144</f>
        <v>2499.53657717181</v>
      </c>
      <c r="K144" s="2">
        <f>'Personal Care'!I144</f>
        <v>605.70566648422</v>
      </c>
      <c r="L144" s="2">
        <f>Tobacco!C144</f>
        <v>620.554274155456</v>
      </c>
      <c r="M144" s="2">
        <v>7295.65</v>
      </c>
      <c r="N144" s="2">
        <f>VLOOKUP(B144,'[1]Prices &amp; Weights'!$E$370:$BB$547,50,FALSE)</f>
        <v>375.8589611041059</v>
      </c>
      <c r="P144" s="1">
        <f t="shared" si="2"/>
        <v>41290.55664253803</v>
      </c>
      <c r="R144" t="s">
        <v>258</v>
      </c>
      <c r="S144" t="s">
        <v>258</v>
      </c>
    </row>
    <row r="145" spans="1:19" ht="15">
      <c r="A145" s="5">
        <v>2680</v>
      </c>
      <c r="B145" s="3" t="s">
        <v>137</v>
      </c>
      <c r="C145" s="2">
        <f>'Food At Home'!T145</f>
        <v>4909.97303340366</v>
      </c>
      <c r="D145" s="2">
        <f>'Food Away From Home'!G145</f>
        <v>2282.56829485862</v>
      </c>
      <c r="E145" s="2">
        <f>'Alcoholic Beverage'!C145</f>
        <v>319.698745459123</v>
      </c>
      <c r="F145" s="2">
        <f>Housing!R145</f>
        <v>10978.905291351402</v>
      </c>
      <c r="G145" s="2">
        <f>Apparel!K145</f>
        <v>1948.02529656412</v>
      </c>
      <c r="H145" s="2">
        <f>Transportation!L145</f>
        <v>7918.326585355137</v>
      </c>
      <c r="I145" s="2">
        <f>Healthcare!C145</f>
        <v>2675.6008316821362</v>
      </c>
      <c r="J145" s="2">
        <f>Entertainment!K145</f>
        <v>2553.88403943092</v>
      </c>
      <c r="K145" s="2">
        <f>'Personal Care'!I145</f>
        <v>611.468689610338</v>
      </c>
      <c r="L145" s="2">
        <f>Tobacco!C145</f>
        <v>627.618157405385</v>
      </c>
      <c r="M145" s="2">
        <v>7295.65</v>
      </c>
      <c r="N145" s="2">
        <f>VLOOKUP(B145,'[1]Prices &amp; Weights'!$E$370:$BB$547,50,FALSE)</f>
        <v>375.8589611041059</v>
      </c>
      <c r="P145" s="1">
        <f t="shared" si="2"/>
        <v>42497.57792622494</v>
      </c>
      <c r="R145" t="s">
        <v>258</v>
      </c>
      <c r="S145" t="s">
        <v>258</v>
      </c>
    </row>
    <row r="146" spans="1:19" ht="15">
      <c r="A146" s="5">
        <v>2690</v>
      </c>
      <c r="B146" s="3" t="s">
        <v>138</v>
      </c>
      <c r="C146" s="2">
        <f>'Food At Home'!T146</f>
        <v>4890.32366281077</v>
      </c>
      <c r="D146" s="2">
        <f>'Food Away From Home'!G146</f>
        <v>2426.28737230516</v>
      </c>
      <c r="E146" s="2">
        <f>'Alcoholic Beverage'!C146</f>
        <v>320.061576347754</v>
      </c>
      <c r="F146" s="2">
        <f>Housing!R146</f>
        <v>14405.095766649025</v>
      </c>
      <c r="G146" s="2">
        <f>Apparel!K146</f>
        <v>1775.21990690112</v>
      </c>
      <c r="H146" s="2">
        <f>Transportation!L146</f>
        <v>8047.919987792648</v>
      </c>
      <c r="I146" s="2">
        <f>Healthcare!C146</f>
        <v>2767.5044038101328</v>
      </c>
      <c r="J146" s="2">
        <f>Entertainment!K146</f>
        <v>2291.65499467179</v>
      </c>
      <c r="K146" s="2">
        <f>'Personal Care'!I146</f>
        <v>626.903614745707</v>
      </c>
      <c r="L146" s="2">
        <f>Tobacco!C146</f>
        <v>634.247926551704</v>
      </c>
      <c r="M146" s="2">
        <v>7295.65</v>
      </c>
      <c r="N146" s="2">
        <f>VLOOKUP(B146,'[1]Prices &amp; Weights'!$E$370:$BB$547,50,FALSE)</f>
        <v>375.8589611041059</v>
      </c>
      <c r="P146" s="1">
        <f t="shared" si="2"/>
        <v>45856.72817368992</v>
      </c>
      <c r="R146" t="s">
        <v>258</v>
      </c>
      <c r="S146" t="s">
        <v>258</v>
      </c>
    </row>
    <row r="147" spans="1:19" ht="15">
      <c r="A147" s="5">
        <v>2700</v>
      </c>
      <c r="B147" s="3" t="s">
        <v>139</v>
      </c>
      <c r="C147" s="2">
        <f>'Food At Home'!T147</f>
        <v>4883.93263721443</v>
      </c>
      <c r="D147" s="2">
        <f>'Food Away From Home'!G147</f>
        <v>2434.11597510772</v>
      </c>
      <c r="E147" s="2">
        <f>'Alcoholic Beverage'!C147</f>
        <v>320.687832402103</v>
      </c>
      <c r="F147" s="2">
        <f>Housing!R147</f>
        <v>15646.028065827344</v>
      </c>
      <c r="G147" s="2">
        <f>Apparel!K147</f>
        <v>1819.80996043095</v>
      </c>
      <c r="H147" s="2">
        <f>Transportation!L147</f>
        <v>7963.3768509811</v>
      </c>
      <c r="I147" s="2">
        <f>Healthcare!C147</f>
        <v>2767.5044038101328</v>
      </c>
      <c r="J147" s="2">
        <f>Entertainment!K147</f>
        <v>2293.95821701</v>
      </c>
      <c r="K147" s="2">
        <f>'Personal Care'!I147</f>
        <v>640.402541116851</v>
      </c>
      <c r="L147" s="2">
        <f>Tobacco!C147</f>
        <v>610.370784311826</v>
      </c>
      <c r="M147" s="2">
        <v>7295.65</v>
      </c>
      <c r="N147" s="2">
        <f>VLOOKUP(B147,'[1]Prices &amp; Weights'!$E$370:$BB$547,50,FALSE)</f>
        <v>375.8589611041059</v>
      </c>
      <c r="P147" s="1">
        <f t="shared" si="2"/>
        <v>47051.696229316556</v>
      </c>
      <c r="R147" t="s">
        <v>258</v>
      </c>
      <c r="S147" t="s">
        <v>258</v>
      </c>
    </row>
    <row r="148" spans="1:19" ht="15">
      <c r="A148" s="5">
        <v>2710</v>
      </c>
      <c r="B148" s="3" t="s">
        <v>140</v>
      </c>
      <c r="C148" s="2">
        <f>'Food At Home'!T148</f>
        <v>5545.65831944059</v>
      </c>
      <c r="D148" s="2">
        <f>'Food Away From Home'!G148</f>
        <v>2758.04173196788</v>
      </c>
      <c r="E148" s="2">
        <f>'Alcoholic Beverage'!C148</f>
        <v>365.318240719767</v>
      </c>
      <c r="F148" s="2">
        <f>Housing!R148</f>
        <v>16650.76517250241</v>
      </c>
      <c r="G148" s="2">
        <f>Apparel!K148</f>
        <v>1867.3601949656</v>
      </c>
      <c r="H148" s="2">
        <f>Transportation!L148</f>
        <v>8165.863407697893</v>
      </c>
      <c r="I148" s="2">
        <f>Healthcare!C148</f>
        <v>3729.45750083619</v>
      </c>
      <c r="J148" s="2">
        <f>Entertainment!K148</f>
        <v>2466.02590016847</v>
      </c>
      <c r="K148" s="2">
        <f>'Personal Care'!I148</f>
        <v>762.365971118268</v>
      </c>
      <c r="L148" s="2">
        <f>Tobacco!C148</f>
        <v>605.882077062456</v>
      </c>
      <c r="M148" s="2">
        <v>7295.65</v>
      </c>
      <c r="N148" s="2">
        <f>VLOOKUP(B148,'[1]Prices &amp; Weights'!$E$370:$BB$547,50,FALSE)</f>
        <v>375.8589611041059</v>
      </c>
      <c r="P148" s="1">
        <f t="shared" si="2"/>
        <v>50588.24747758364</v>
      </c>
      <c r="R148" t="s">
        <v>258</v>
      </c>
      <c r="S148" t="s">
        <v>258</v>
      </c>
    </row>
    <row r="149" spans="1:19" ht="15">
      <c r="A149" s="5">
        <v>2720</v>
      </c>
      <c r="B149" s="3" t="s">
        <v>141</v>
      </c>
      <c r="C149" s="2">
        <f>'Food At Home'!T149</f>
        <v>5353.60358357886</v>
      </c>
      <c r="D149" s="2">
        <f>'Food Away From Home'!G149</f>
        <v>2716.9983275609</v>
      </c>
      <c r="E149" s="2">
        <f>'Alcoholic Beverage'!C149</f>
        <v>325.325109375974</v>
      </c>
      <c r="F149" s="2">
        <f>Housing!R149</f>
        <v>14618.7807534339</v>
      </c>
      <c r="G149" s="2">
        <f>Apparel!K149</f>
        <v>1917.83864067652</v>
      </c>
      <c r="H149" s="2">
        <f>Transportation!L149</f>
        <v>7881.60586293423</v>
      </c>
      <c r="I149" s="2">
        <f>Healthcare!C149</f>
        <v>3729.45750083619</v>
      </c>
      <c r="J149" s="2">
        <f>Entertainment!K149</f>
        <v>2504.21103289205</v>
      </c>
      <c r="K149" s="2">
        <f>'Personal Care'!I149</f>
        <v>754.590918096816</v>
      </c>
      <c r="L149" s="2">
        <f>Tobacco!C149</f>
        <v>634.413008453931</v>
      </c>
      <c r="M149" s="2">
        <v>7295.65</v>
      </c>
      <c r="N149" s="2">
        <f>VLOOKUP(B149,'[1]Prices &amp; Weights'!$E$370:$BB$547,50,FALSE)</f>
        <v>375.8589611041059</v>
      </c>
      <c r="P149" s="1">
        <f t="shared" si="2"/>
        <v>48108.33369894347</v>
      </c>
      <c r="R149" t="s">
        <v>258</v>
      </c>
      <c r="S149" t="s">
        <v>258</v>
      </c>
    </row>
    <row r="150" spans="1:19" ht="15">
      <c r="A150" s="5">
        <v>2730</v>
      </c>
      <c r="B150" s="3" t="s">
        <v>142</v>
      </c>
      <c r="C150" s="2">
        <f>'Food At Home'!T150</f>
        <v>5157.77587412077</v>
      </c>
      <c r="D150" s="2">
        <f>'Food Away From Home'!G150</f>
        <v>2827.28846411059</v>
      </c>
      <c r="E150" s="2">
        <f>'Alcoholic Beverage'!C150</f>
        <v>330.056821786613</v>
      </c>
      <c r="F150" s="2">
        <f>Housing!R150</f>
        <v>14017.84327263163</v>
      </c>
      <c r="G150" s="2">
        <f>Apparel!K150</f>
        <v>2280.71775880708</v>
      </c>
      <c r="H150" s="2">
        <f>Transportation!L150</f>
        <v>7928.915451053648</v>
      </c>
      <c r="I150" s="2">
        <f>Healthcare!C150</f>
        <v>2694.401035918374</v>
      </c>
      <c r="J150" s="2">
        <f>Entertainment!K150</f>
        <v>2262.29470621169</v>
      </c>
      <c r="K150" s="2">
        <f>'Personal Care'!I150</f>
        <v>595.84583432855</v>
      </c>
      <c r="L150" s="2">
        <f>Tobacco!C150</f>
        <v>617.481252824197</v>
      </c>
      <c r="M150" s="2">
        <v>7295.65</v>
      </c>
      <c r="N150" s="2">
        <f>VLOOKUP(B150,'[1]Prices &amp; Weights'!$E$370:$BB$547,50,FALSE)</f>
        <v>375.8589611041059</v>
      </c>
      <c r="P150" s="1">
        <f t="shared" si="2"/>
        <v>46384.12943289725</v>
      </c>
      <c r="R150" t="s">
        <v>258</v>
      </c>
      <c r="S150" t="s">
        <v>258</v>
      </c>
    </row>
    <row r="151" spans="1:19" ht="15">
      <c r="A151" s="5">
        <v>2740</v>
      </c>
      <c r="B151" s="3" t="s">
        <v>143</v>
      </c>
      <c r="C151" s="2">
        <f>'Food At Home'!T151</f>
        <v>5223.72988633935</v>
      </c>
      <c r="D151" s="2">
        <f>'Food Away From Home'!G151</f>
        <v>2558.86055104248</v>
      </c>
      <c r="E151" s="2">
        <f>'Alcoholic Beverage'!C151</f>
        <v>321.130187869064</v>
      </c>
      <c r="F151" s="2">
        <f>Housing!R151</f>
        <v>13437.029197571452</v>
      </c>
      <c r="G151" s="2">
        <f>Apparel!K151</f>
        <v>2226.64826476416</v>
      </c>
      <c r="H151" s="2">
        <f>Transportation!L151</f>
        <v>7924.243936457085</v>
      </c>
      <c r="I151" s="2">
        <f>Healthcare!C151</f>
        <v>2694.401035918374</v>
      </c>
      <c r="J151" s="2">
        <f>Entertainment!K151</f>
        <v>2257.55433386721</v>
      </c>
      <c r="K151" s="2">
        <f>'Personal Care'!I151</f>
        <v>601.866358840911</v>
      </c>
      <c r="L151" s="2">
        <f>Tobacco!C151</f>
        <v>618.003650159534</v>
      </c>
      <c r="M151" s="2">
        <v>7295.65</v>
      </c>
      <c r="N151" s="2">
        <f>VLOOKUP(B151,'[1]Prices &amp; Weights'!$E$370:$BB$547,50,FALSE)</f>
        <v>375.8589611041059</v>
      </c>
      <c r="P151" s="1">
        <f t="shared" si="2"/>
        <v>45534.97636393372</v>
      </c>
      <c r="R151" t="s">
        <v>258</v>
      </c>
      <c r="S151" t="s">
        <v>258</v>
      </c>
    </row>
    <row r="152" spans="1:19" ht="15">
      <c r="A152" s="5">
        <v>2750</v>
      </c>
      <c r="B152" s="3" t="s">
        <v>144</v>
      </c>
      <c r="C152" s="2">
        <f>'Food At Home'!T152</f>
        <v>5135.31552891421</v>
      </c>
      <c r="D152" s="2">
        <f>'Food Away From Home'!G152</f>
        <v>2606.9392995862</v>
      </c>
      <c r="E152" s="2">
        <f>'Alcoholic Beverage'!C152</f>
        <v>324.162062417897</v>
      </c>
      <c r="F152" s="2">
        <f>Housing!R152</f>
        <v>12355.22076364523</v>
      </c>
      <c r="G152" s="2">
        <f>Apparel!K152</f>
        <v>2198.46051591154</v>
      </c>
      <c r="H152" s="2">
        <f>Transportation!L152</f>
        <v>7842.122946127027</v>
      </c>
      <c r="I152" s="2">
        <f>Healthcare!C152</f>
        <v>2694.401035918374</v>
      </c>
      <c r="J152" s="2">
        <f>Entertainment!K152</f>
        <v>2278.29213898581</v>
      </c>
      <c r="K152" s="2">
        <f>'Personal Care'!I152</f>
        <v>601.409838388016</v>
      </c>
      <c r="L152" s="2">
        <f>Tobacco!C152</f>
        <v>609.579042820224</v>
      </c>
      <c r="M152" s="2">
        <v>7295.65</v>
      </c>
      <c r="N152" s="2">
        <f>VLOOKUP(B152,'[1]Prices &amp; Weights'!$E$370:$BB$547,50,FALSE)</f>
        <v>375.8589611041059</v>
      </c>
      <c r="P152" s="1">
        <f t="shared" si="2"/>
        <v>44317.41213381863</v>
      </c>
      <c r="R152" t="s">
        <v>258</v>
      </c>
      <c r="S152" t="s">
        <v>258</v>
      </c>
    </row>
    <row r="153" spans="1:19" ht="15">
      <c r="A153" s="5">
        <v>2760</v>
      </c>
      <c r="B153" s="3" t="s">
        <v>145</v>
      </c>
      <c r="C153" s="2">
        <f>'Food At Home'!T153</f>
        <v>5771.77852840139</v>
      </c>
      <c r="D153" s="2">
        <f>'Food Away From Home'!G153</f>
        <v>2846.67074316216</v>
      </c>
      <c r="E153" s="2">
        <f>'Alcoholic Beverage'!C153</f>
        <v>347.19436841674</v>
      </c>
      <c r="F153" s="2">
        <f>Housing!R153</f>
        <v>18664.95441988342</v>
      </c>
      <c r="G153" s="2">
        <f>Apparel!K153</f>
        <v>2118.48695263474</v>
      </c>
      <c r="H153" s="2">
        <f>Transportation!L153</f>
        <v>8225.32956187968</v>
      </c>
      <c r="I153" s="2">
        <f>Healthcare!C153</f>
        <v>3729.45750083619</v>
      </c>
      <c r="J153" s="2">
        <f>Entertainment!K153</f>
        <v>2496.86408692854</v>
      </c>
      <c r="K153" s="2">
        <f>'Personal Care'!I153</f>
        <v>758.39824673805</v>
      </c>
      <c r="L153" s="2">
        <f>Tobacco!C153</f>
        <v>609.083797113543</v>
      </c>
      <c r="M153" s="2">
        <v>7295.65</v>
      </c>
      <c r="N153" s="2">
        <f>VLOOKUP(B153,'[1]Prices &amp; Weights'!$E$370:$BB$547,50,FALSE)</f>
        <v>375.8589611041059</v>
      </c>
      <c r="P153" s="1">
        <f t="shared" si="2"/>
        <v>53239.72716709854</v>
      </c>
      <c r="R153" t="s">
        <v>258</v>
      </c>
      <c r="S153" t="s">
        <v>258</v>
      </c>
    </row>
    <row r="154" spans="1:19" ht="15">
      <c r="A154" s="5">
        <v>2770</v>
      </c>
      <c r="B154" s="3" t="s">
        <v>146</v>
      </c>
      <c r="C154" s="2">
        <f>'Food At Home'!T154</f>
        <v>5672.41780525454</v>
      </c>
      <c r="D154" s="2">
        <f>'Food Away From Home'!G154</f>
        <v>3087.29007822257</v>
      </c>
      <c r="E154" s="2">
        <f>'Alcoholic Beverage'!C154</f>
        <v>317.899501874405</v>
      </c>
      <c r="F154" s="2">
        <f>Housing!R154</f>
        <v>27799.617835599318</v>
      </c>
      <c r="G154" s="2">
        <f>Apparel!K154</f>
        <v>1946.13083369903</v>
      </c>
      <c r="H154" s="2">
        <f>Transportation!L154</f>
        <v>8243.124647339664</v>
      </c>
      <c r="I154" s="2">
        <f>Healthcare!C154</f>
        <v>3729.45750083619</v>
      </c>
      <c r="J154" s="2">
        <f>Entertainment!K154</f>
        <v>2443.94312890618</v>
      </c>
      <c r="K154" s="2">
        <f>'Personal Care'!I154</f>
        <v>812.201385903014</v>
      </c>
      <c r="L154" s="2">
        <f>Tobacco!C154</f>
        <v>597.042592837286</v>
      </c>
      <c r="M154" s="2">
        <v>7295.65</v>
      </c>
      <c r="N154" s="2">
        <f>VLOOKUP(B154,'[1]Prices &amp; Weights'!$E$370:$BB$547,50,FALSE)</f>
        <v>317.9101342217661</v>
      </c>
      <c r="P154" s="1">
        <f t="shared" si="2"/>
        <v>62262.68544469396</v>
      </c>
      <c r="R154" t="s">
        <v>258</v>
      </c>
      <c r="S154" t="s">
        <v>258</v>
      </c>
    </row>
    <row r="155" spans="1:19" ht="15">
      <c r="A155" s="5">
        <v>2780</v>
      </c>
      <c r="B155" s="3" t="s">
        <v>147</v>
      </c>
      <c r="C155" s="2">
        <f>'Food At Home'!T155</f>
        <v>5633.44932565879</v>
      </c>
      <c r="D155" s="2">
        <f>'Food Away From Home'!G155</f>
        <v>3144.48723438294</v>
      </c>
      <c r="E155" s="2">
        <f>'Alcoholic Beverage'!C155</f>
        <v>328.023974753051</v>
      </c>
      <c r="F155" s="2">
        <f>Housing!R155</f>
        <v>17943.294435204047</v>
      </c>
      <c r="G155" s="2">
        <f>Apparel!K155</f>
        <v>2112.03397631791</v>
      </c>
      <c r="H155" s="2">
        <f>Transportation!L155</f>
        <v>8083.5575701504185</v>
      </c>
      <c r="I155" s="2">
        <f>Healthcare!C155</f>
        <v>3729.45750083619</v>
      </c>
      <c r="J155" s="2">
        <f>Entertainment!K155</f>
        <v>2422.63513443888</v>
      </c>
      <c r="K155" s="2">
        <f>'Personal Care'!I155</f>
        <v>784.693883279008</v>
      </c>
      <c r="L155" s="2">
        <f>Tobacco!C155</f>
        <v>593.172239973231</v>
      </c>
      <c r="M155" s="2">
        <v>7295.65</v>
      </c>
      <c r="N155" s="2">
        <f>VLOOKUP(B155,'[1]Prices &amp; Weights'!$E$370:$BB$547,50,FALSE)</f>
        <v>375.8589611041059</v>
      </c>
      <c r="P155" s="1">
        <f t="shared" si="2"/>
        <v>52446.31423609858</v>
      </c>
      <c r="R155" t="s">
        <v>258</v>
      </c>
      <c r="S155" t="s">
        <v>258</v>
      </c>
    </row>
    <row r="156" spans="1:19" ht="15">
      <c r="A156" s="5">
        <v>2790</v>
      </c>
      <c r="B156" s="3" t="s">
        <v>148</v>
      </c>
      <c r="C156" s="2">
        <f>'Food At Home'!T156</f>
        <v>5244.49655502295</v>
      </c>
      <c r="D156" s="2">
        <f>'Food Away From Home'!G156</f>
        <v>2588.65011770317</v>
      </c>
      <c r="E156" s="2">
        <f>'Alcoholic Beverage'!C156</f>
        <v>302.039318783704</v>
      </c>
      <c r="F156" s="2">
        <f>Housing!R156</f>
        <v>11154.112884881491</v>
      </c>
      <c r="G156" s="2">
        <f>Apparel!K156</f>
        <v>2288.49712971406</v>
      </c>
      <c r="H156" s="2">
        <f>Transportation!L156</f>
        <v>7819.305474749166</v>
      </c>
      <c r="I156" s="2">
        <f>Healthcare!C156</f>
        <v>2675.6008316821362</v>
      </c>
      <c r="J156" s="2">
        <f>Entertainment!K156</f>
        <v>2300.79957413735</v>
      </c>
      <c r="K156" s="2">
        <f>'Personal Care'!I156</f>
        <v>715.187016302623</v>
      </c>
      <c r="L156" s="2">
        <f>Tobacco!C156</f>
        <v>593.843587949064</v>
      </c>
      <c r="M156" s="2">
        <v>7295.65</v>
      </c>
      <c r="N156" s="2">
        <f>VLOOKUP(B156,'[1]Prices &amp; Weights'!$E$370:$BB$547,50,FALSE)</f>
        <v>375.8589611041059</v>
      </c>
      <c r="P156" s="1">
        <f t="shared" si="2"/>
        <v>43354.04145202982</v>
      </c>
      <c r="R156" t="s">
        <v>258</v>
      </c>
      <c r="S156" t="s">
        <v>258</v>
      </c>
    </row>
    <row r="157" spans="1:19" ht="15">
      <c r="A157" s="5">
        <v>2800</v>
      </c>
      <c r="B157" s="3" t="s">
        <v>149</v>
      </c>
      <c r="C157" s="2">
        <f>'Food At Home'!T157</f>
        <v>5071.57384484334</v>
      </c>
      <c r="D157" s="2">
        <f>'Food Away From Home'!G157</f>
        <v>2585.72775042185</v>
      </c>
      <c r="E157" s="2">
        <f>'Alcoholic Beverage'!C157</f>
        <v>311.31196108293</v>
      </c>
      <c r="F157" s="2">
        <f>Housing!R157</f>
        <v>14677.330237328171</v>
      </c>
      <c r="G157" s="2">
        <f>Apparel!K157</f>
        <v>1901.95148737503</v>
      </c>
      <c r="H157" s="2">
        <f>Transportation!L157</f>
        <v>7817.288504325345</v>
      </c>
      <c r="I157" s="2">
        <f>Healthcare!C157</f>
        <v>2675.6008316821362</v>
      </c>
      <c r="J157" s="2">
        <f>Entertainment!K157</f>
        <v>2348.51623030324</v>
      </c>
      <c r="K157" s="2">
        <f>'Personal Care'!I157</f>
        <v>713.250331166699</v>
      </c>
      <c r="L157" s="2">
        <f>Tobacco!C157</f>
        <v>613.696546867275</v>
      </c>
      <c r="M157" s="2">
        <v>7295.65</v>
      </c>
      <c r="N157" s="2">
        <f>VLOOKUP(B157,'[1]Prices &amp; Weights'!$E$370:$BB$547,50,FALSE)</f>
        <v>375.8589611041059</v>
      </c>
      <c r="P157" s="1">
        <f t="shared" si="2"/>
        <v>46387.75668650012</v>
      </c>
      <c r="R157" t="s">
        <v>258</v>
      </c>
      <c r="S157" t="s">
        <v>258</v>
      </c>
    </row>
    <row r="158" spans="1:19" ht="15">
      <c r="A158" s="5">
        <v>2810</v>
      </c>
      <c r="B158" s="3" t="s">
        <v>150</v>
      </c>
      <c r="C158" s="2">
        <f>'Food At Home'!T158</f>
        <v>4819.66147963066</v>
      </c>
      <c r="D158" s="2">
        <f>'Food Away From Home'!G158</f>
        <v>2706.01001603056</v>
      </c>
      <c r="E158" s="2">
        <f>'Alcoholic Beverage'!C158</f>
        <v>309.83272746005</v>
      </c>
      <c r="F158" s="2">
        <f>Housing!R158</f>
        <v>10584.985219167722</v>
      </c>
      <c r="G158" s="2">
        <f>Apparel!K158</f>
        <v>2232.60457541931</v>
      </c>
      <c r="H158" s="2">
        <f>Transportation!L158</f>
        <v>7757.2808303322245</v>
      </c>
      <c r="I158" s="2">
        <f>Healthcare!C158</f>
        <v>2675.6008316821362</v>
      </c>
      <c r="J158" s="2">
        <f>Entertainment!K158</f>
        <v>2239.37507425817</v>
      </c>
      <c r="K158" s="2">
        <f>'Personal Care'!I158</f>
        <v>599.30796594679</v>
      </c>
      <c r="L158" s="2">
        <f>Tobacco!C158</f>
        <v>614.267170116658</v>
      </c>
      <c r="M158" s="2">
        <v>7295.65</v>
      </c>
      <c r="N158" s="2">
        <f>VLOOKUP(B158,'[1]Prices &amp; Weights'!$E$370:$BB$547,50,FALSE)</f>
        <v>375.8589611041059</v>
      </c>
      <c r="P158" s="1">
        <f t="shared" si="2"/>
        <v>42210.434851148384</v>
      </c>
      <c r="R158" t="s">
        <v>258</v>
      </c>
      <c r="S158" t="s">
        <v>258</v>
      </c>
    </row>
    <row r="159" spans="1:19" ht="15">
      <c r="A159" s="5">
        <v>2820</v>
      </c>
      <c r="B159" s="3" t="s">
        <v>151</v>
      </c>
      <c r="C159" s="2">
        <f>'Food At Home'!T159</f>
        <v>5480.52622634205</v>
      </c>
      <c r="D159" s="2">
        <f>'Food Away From Home'!G159</f>
        <v>3055.26360773343</v>
      </c>
      <c r="E159" s="2">
        <f>'Alcoholic Beverage'!C159</f>
        <v>338.45163508658</v>
      </c>
      <c r="F159" s="2">
        <f>Housing!R159</f>
        <v>19500.22315867908</v>
      </c>
      <c r="G159" s="2">
        <f>Apparel!K159</f>
        <v>2377.89302472604</v>
      </c>
      <c r="H159" s="2">
        <f>Transportation!L159</f>
        <v>8047.963171026385</v>
      </c>
      <c r="I159" s="2">
        <f>Healthcare!C159</f>
        <v>3294.029531653104</v>
      </c>
      <c r="J159" s="2">
        <f>Entertainment!K159</f>
        <v>2340.93180612609</v>
      </c>
      <c r="K159" s="2">
        <f>'Personal Care'!I159</f>
        <v>776.13071709326</v>
      </c>
      <c r="L159" s="2">
        <f>Tobacco!C159</f>
        <v>597.039334641847</v>
      </c>
      <c r="M159" s="2">
        <v>7295.65</v>
      </c>
      <c r="N159" s="2">
        <f>VLOOKUP(B159,'[1]Prices &amp; Weights'!$E$370:$BB$547,50,FALSE)</f>
        <v>375.8589611041059</v>
      </c>
      <c r="P159" s="1">
        <f t="shared" si="2"/>
        <v>53479.961174211974</v>
      </c>
      <c r="R159" t="s">
        <v>258</v>
      </c>
      <c r="S159" t="s">
        <v>258</v>
      </c>
    </row>
    <row r="160" spans="1:19" ht="15">
      <c r="A160" s="5">
        <v>2830</v>
      </c>
      <c r="B160" s="3" t="s">
        <v>152</v>
      </c>
      <c r="C160" s="2">
        <f>'Food At Home'!T160</f>
        <v>5773.03341693957</v>
      </c>
      <c r="D160" s="2">
        <f>'Food Away From Home'!G160</f>
        <v>3335.55587296509</v>
      </c>
      <c r="E160" s="2">
        <f>'Alcoholic Beverage'!C160</f>
        <v>340.628620418365</v>
      </c>
      <c r="F160" s="2">
        <f>Housing!R160</f>
        <v>40332.94387757364</v>
      </c>
      <c r="G160" s="2">
        <f>Apparel!K160</f>
        <v>2269.32805594093</v>
      </c>
      <c r="H160" s="2">
        <f>Transportation!L160</f>
        <v>8194.566725814417</v>
      </c>
      <c r="I160" s="2">
        <f>Healthcare!C160</f>
        <v>3339.982356058218</v>
      </c>
      <c r="J160" s="2">
        <f>Entertainment!K160</f>
        <v>2273.99543290892</v>
      </c>
      <c r="K160" s="2">
        <f>'Personal Care'!I160</f>
        <v>948.440582967733</v>
      </c>
      <c r="L160" s="2">
        <f>Tobacco!C160</f>
        <v>611.263529862028</v>
      </c>
      <c r="M160" s="2">
        <v>7295.65</v>
      </c>
      <c r="N160" s="2">
        <f>VLOOKUP(B160,'[1]Prices &amp; Weights'!$E$370:$BB$547,50,FALSE)</f>
        <v>197.00027704870894</v>
      </c>
      <c r="P160" s="1">
        <f t="shared" si="2"/>
        <v>74912.3887484976</v>
      </c>
      <c r="R160" t="s">
        <v>258</v>
      </c>
      <c r="S160" t="s">
        <v>258</v>
      </c>
    </row>
    <row r="161" spans="1:19" ht="15">
      <c r="A161" s="5">
        <v>2840</v>
      </c>
      <c r="B161" s="3" t="s">
        <v>153</v>
      </c>
      <c r="C161" s="2">
        <f>'Food At Home'!T161</f>
        <v>5348.06005463818</v>
      </c>
      <c r="D161" s="2">
        <f>'Food Away From Home'!G161</f>
        <v>2812.32625975574</v>
      </c>
      <c r="E161" s="2">
        <f>'Alcoholic Beverage'!C161</f>
        <v>330.046881214322</v>
      </c>
      <c r="F161" s="2">
        <f>Housing!R161</f>
        <v>18113.424468007343</v>
      </c>
      <c r="G161" s="2">
        <f>Apparel!K161</f>
        <v>2297.14706439981</v>
      </c>
      <c r="H161" s="2">
        <f>Transportation!L161</f>
        <v>7945.583898328343</v>
      </c>
      <c r="I161" s="2">
        <f>Healthcare!C161</f>
        <v>3339.982356058218</v>
      </c>
      <c r="J161" s="2">
        <f>Entertainment!K161</f>
        <v>2279.38014283565</v>
      </c>
      <c r="K161" s="2">
        <f>'Personal Care'!I161</f>
        <v>678.026385031843</v>
      </c>
      <c r="L161" s="2">
        <f>Tobacco!C161</f>
        <v>611.214286952211</v>
      </c>
      <c r="M161" s="2">
        <v>7295.65</v>
      </c>
      <c r="N161" s="2">
        <f>VLOOKUP(B161,'[1]Prices &amp; Weights'!$E$370:$BB$547,50,FALSE)</f>
        <v>375.8589611041059</v>
      </c>
      <c r="P161" s="1">
        <f t="shared" si="2"/>
        <v>51426.70075832577</v>
      </c>
      <c r="R161" t="s">
        <v>258</v>
      </c>
      <c r="S161" t="s">
        <v>258</v>
      </c>
    </row>
    <row r="162" spans="1:19" ht="15">
      <c r="A162" s="5">
        <v>2862</v>
      </c>
      <c r="B162" s="3" t="s">
        <v>154</v>
      </c>
      <c r="C162" s="2">
        <f>'Food At Home'!T162</f>
        <v>6311.42777363043</v>
      </c>
      <c r="D162" s="2">
        <f>'Food Away From Home'!G162</f>
        <v>2511.71496636945</v>
      </c>
      <c r="E162" s="2">
        <f>'Alcoholic Beverage'!C162</f>
        <v>306.910199206421</v>
      </c>
      <c r="F162" s="2">
        <f>Housing!R162</f>
        <v>11019.66893172169</v>
      </c>
      <c r="G162" s="2">
        <f>Apparel!K162</f>
        <v>2302.85688042666</v>
      </c>
      <c r="H162" s="2">
        <f>Transportation!L162</f>
        <v>7961.129275065548</v>
      </c>
      <c r="I162" s="2">
        <f>Healthcare!C162</f>
        <v>3111.0288008652215</v>
      </c>
      <c r="J162" s="2">
        <f>Entertainment!K162</f>
        <v>2189.14816890952</v>
      </c>
      <c r="K162" s="2">
        <f>'Personal Care'!I162</f>
        <v>579.192959775521</v>
      </c>
      <c r="L162" s="2">
        <f>Tobacco!C162</f>
        <v>571.052148833702</v>
      </c>
      <c r="M162" s="2">
        <v>7295.65</v>
      </c>
      <c r="N162" s="2">
        <f>VLOOKUP(B162,'[1]Prices &amp; Weights'!$E$370:$BB$547,50,FALSE)</f>
        <v>375.8589611041059</v>
      </c>
      <c r="P162" s="1">
        <f t="shared" si="2"/>
        <v>44535.639065908275</v>
      </c>
      <c r="R162" t="s">
        <v>258</v>
      </c>
      <c r="S162" t="s">
        <v>258</v>
      </c>
    </row>
    <row r="163" spans="1:19" ht="15">
      <c r="A163" s="5">
        <v>2865</v>
      </c>
      <c r="B163" s="3" t="s">
        <v>155</v>
      </c>
      <c r="C163" s="2">
        <f>'Food At Home'!T163</f>
        <v>5628.29709392767</v>
      </c>
      <c r="D163" s="2">
        <f>'Food Away From Home'!G163</f>
        <v>2476.84788445187</v>
      </c>
      <c r="E163" s="2">
        <f>'Alcoholic Beverage'!C163</f>
        <v>317.829917868367</v>
      </c>
      <c r="F163" s="2">
        <f>Housing!R163</f>
        <v>9853.564344686885</v>
      </c>
      <c r="G163" s="2">
        <f>Apparel!K163</f>
        <v>2231.07603175713</v>
      </c>
      <c r="H163" s="2">
        <f>Transportation!L163</f>
        <v>7907.551163888336</v>
      </c>
      <c r="I163" s="2">
        <f>Healthcare!C163</f>
        <v>3111.0288008652215</v>
      </c>
      <c r="J163" s="2">
        <f>Entertainment!K163</f>
        <v>2182.71491695516</v>
      </c>
      <c r="K163" s="2">
        <f>'Personal Care'!I163</f>
        <v>568.670013110378</v>
      </c>
      <c r="L163" s="2">
        <f>Tobacco!C163</f>
        <v>587.815986724437</v>
      </c>
      <c r="M163" s="2">
        <v>7295.65</v>
      </c>
      <c r="N163" s="2">
        <f>VLOOKUP(B163,'[1]Prices &amp; Weights'!$E$370:$BB$547,50,FALSE)</f>
        <v>375.8589611041059</v>
      </c>
      <c r="P163" s="1">
        <f t="shared" si="2"/>
        <v>42536.90511533956</v>
      </c>
      <c r="R163" t="s">
        <v>258</v>
      </c>
      <c r="S163" t="s">
        <v>258</v>
      </c>
    </row>
    <row r="164" spans="1:19" ht="15">
      <c r="A164" s="5">
        <v>3000</v>
      </c>
      <c r="B164" s="3" t="s">
        <v>156</v>
      </c>
      <c r="C164" s="2">
        <f>'Food At Home'!T164</f>
        <v>5051.70287456777</v>
      </c>
      <c r="D164" s="2">
        <f>'Food Away From Home'!G164</f>
        <v>2946.635297786</v>
      </c>
      <c r="E164" s="2">
        <f>'Alcoholic Beverage'!C164</f>
        <v>343.600851533451</v>
      </c>
      <c r="F164" s="2">
        <f>Housing!R164</f>
        <v>29452.08938335718</v>
      </c>
      <c r="G164" s="2">
        <f>Apparel!K164</f>
        <v>2048.60629968278</v>
      </c>
      <c r="H164" s="2">
        <f>Transportation!L164</f>
        <v>8181.5936028174765</v>
      </c>
      <c r="I164" s="2">
        <f>Healthcare!C164</f>
        <v>3787.94102582249</v>
      </c>
      <c r="J164" s="2">
        <f>Entertainment!K164</f>
        <v>2295.97778602937</v>
      </c>
      <c r="K164" s="2">
        <f>'Personal Care'!I164</f>
        <v>712.553006258294</v>
      </c>
      <c r="L164" s="2">
        <f>Tobacco!C164</f>
        <v>600.362693989312</v>
      </c>
      <c r="M164" s="2">
        <v>7295.65</v>
      </c>
      <c r="N164" s="2">
        <f>VLOOKUP(B164,'[1]Prices &amp; Weights'!$E$370:$BB$547,50,FALSE)</f>
        <v>298.24942399285203</v>
      </c>
      <c r="P164" s="1">
        <f t="shared" si="2"/>
        <v>63014.96224583697</v>
      </c>
      <c r="R164" t="s">
        <v>258</v>
      </c>
      <c r="S164" t="s">
        <v>258</v>
      </c>
    </row>
    <row r="165" spans="1:19" ht="15">
      <c r="A165" s="5">
        <v>3010</v>
      </c>
      <c r="B165" s="3" t="s">
        <v>157</v>
      </c>
      <c r="C165" s="2">
        <f>'Food At Home'!T165</f>
        <v>4957.95785857826</v>
      </c>
      <c r="D165" s="2">
        <f>'Food Away From Home'!G165</f>
        <v>2574.45695354231</v>
      </c>
      <c r="E165" s="2">
        <f>'Alcoholic Beverage'!C165</f>
        <v>327.58161928609</v>
      </c>
      <c r="F165" s="2">
        <f>Housing!R165</f>
        <v>14115.420032460925</v>
      </c>
      <c r="G165" s="2">
        <f>Apparel!K165</f>
        <v>1800.02132683831</v>
      </c>
      <c r="H165" s="2">
        <f>Transportation!L165</f>
        <v>7860.870187348031</v>
      </c>
      <c r="I165" s="2">
        <f>Healthcare!C165</f>
        <v>2702.7555285332423</v>
      </c>
      <c r="J165" s="2">
        <f>Entertainment!K165</f>
        <v>2130.66876833388</v>
      </c>
      <c r="K165" s="2">
        <f>'Personal Care'!I165</f>
        <v>641.262453021283</v>
      </c>
      <c r="L165" s="2">
        <f>Tobacco!C165</f>
        <v>613.750833872969</v>
      </c>
      <c r="M165" s="2">
        <v>7295.65</v>
      </c>
      <c r="N165" s="2">
        <f>VLOOKUP(B165,'[1]Prices &amp; Weights'!$E$370:$BB$547,50,FALSE)</f>
        <v>375.8589611041059</v>
      </c>
      <c r="P165" s="1">
        <f t="shared" si="2"/>
        <v>45396.25452291941</v>
      </c>
      <c r="R165" t="s">
        <v>258</v>
      </c>
      <c r="S165" t="s">
        <v>258</v>
      </c>
    </row>
    <row r="166" spans="1:19" ht="15">
      <c r="A166" s="5">
        <v>3020</v>
      </c>
      <c r="B166" s="3" t="s">
        <v>158</v>
      </c>
      <c r="C166" s="2">
        <f>'Food At Home'!T166</f>
        <v>4813.52041362379</v>
      </c>
      <c r="D166" s="2">
        <f>'Food Away From Home'!G166</f>
        <v>2602.98617622286</v>
      </c>
      <c r="E166" s="2">
        <f>'Alcoholic Beverage'!C166</f>
        <v>326.691938066022</v>
      </c>
      <c r="F166" s="2">
        <f>Housing!R166</f>
        <v>17122.291958175145</v>
      </c>
      <c r="G166" s="2">
        <f>Apparel!K166</f>
        <v>1855.37537026685</v>
      </c>
      <c r="H166" s="2">
        <f>Transportation!L166</f>
        <v>7898.898294263334</v>
      </c>
      <c r="I166" s="2">
        <f>Healthcare!C166</f>
        <v>2702.7555285332423</v>
      </c>
      <c r="J166" s="2">
        <f>Entertainment!K166</f>
        <v>2108.7148239559</v>
      </c>
      <c r="K166" s="2">
        <f>'Personal Care'!I166</f>
        <v>624.452051677781</v>
      </c>
      <c r="L166" s="2">
        <f>Tobacco!C166</f>
        <v>610.478683053658</v>
      </c>
      <c r="M166" s="2">
        <v>7295.65</v>
      </c>
      <c r="N166" s="2">
        <f>VLOOKUP(B166,'[1]Prices &amp; Weights'!$E$370:$BB$547,50,FALSE)</f>
        <v>375.8589611041059</v>
      </c>
      <c r="P166" s="1">
        <f t="shared" si="2"/>
        <v>48337.67419894269</v>
      </c>
      <c r="R166" t="s">
        <v>258</v>
      </c>
      <c r="S166" t="s">
        <v>258</v>
      </c>
    </row>
    <row r="167" spans="1:19" ht="15">
      <c r="A167" s="5">
        <v>3030</v>
      </c>
      <c r="B167" s="3" t="s">
        <v>159</v>
      </c>
      <c r="C167" s="2">
        <f>'Food At Home'!T167</f>
        <v>5080.28640200164</v>
      </c>
      <c r="D167" s="2">
        <f>'Food Away From Home'!G167</f>
        <v>2355.62598523998</v>
      </c>
      <c r="E167" s="2">
        <f>'Alcoholic Beverage'!C167</f>
        <v>329.153841692804</v>
      </c>
      <c r="F167" s="2">
        <f>Housing!R167</f>
        <v>11719.014274679097</v>
      </c>
      <c r="G167" s="2">
        <f>Apparel!K167</f>
        <v>2056.5477905076</v>
      </c>
      <c r="H167" s="2">
        <f>Transportation!L167</f>
        <v>7945.495200161326</v>
      </c>
      <c r="I167" s="2">
        <f>Healthcare!C167</f>
        <v>3123.5615781286383</v>
      </c>
      <c r="J167" s="2">
        <f>Entertainment!K167</f>
        <v>2321.13962081405</v>
      </c>
      <c r="K167" s="2">
        <f>'Personal Care'!I167</f>
        <v>605.988308541548</v>
      </c>
      <c r="L167" s="2">
        <f>Tobacco!C167</f>
        <v>496.351884144855</v>
      </c>
      <c r="M167" s="2">
        <v>7295.65</v>
      </c>
      <c r="N167" s="2">
        <f>VLOOKUP(B167,'[1]Prices &amp; Weights'!$E$370:$BB$547,50,FALSE)</f>
        <v>375.8589611041059</v>
      </c>
      <c r="P167" s="1">
        <f t="shared" si="2"/>
        <v>43704.67384701564</v>
      </c>
      <c r="R167" t="s">
        <v>258</v>
      </c>
      <c r="S167" t="s">
        <v>258</v>
      </c>
    </row>
    <row r="168" spans="1:19" ht="15">
      <c r="A168" s="5">
        <v>3040</v>
      </c>
      <c r="B168" s="3" t="s">
        <v>160</v>
      </c>
      <c r="C168" s="2">
        <f>'Food At Home'!T168</f>
        <v>5527.50481978583</v>
      </c>
      <c r="D168" s="2">
        <f>'Food Away From Home'!G168</f>
        <v>2434.35451991122</v>
      </c>
      <c r="E168" s="2">
        <f>'Alcoholic Beverage'!C168</f>
        <v>322.425223537008</v>
      </c>
      <c r="F168" s="2">
        <f>Housing!R168</f>
        <v>11940.554415931892</v>
      </c>
      <c r="G168" s="2">
        <f>Apparel!K168</f>
        <v>2179.27789480331</v>
      </c>
      <c r="H168" s="2">
        <f>Transportation!L168</f>
        <v>8133.3763850859705</v>
      </c>
      <c r="I168" s="2">
        <f>Healthcare!C168</f>
        <v>3123.5615781286383</v>
      </c>
      <c r="J168" s="2">
        <f>Entertainment!K168</f>
        <v>2410.52399397915</v>
      </c>
      <c r="K168" s="2">
        <f>'Personal Care'!I168</f>
        <v>655.672913682664</v>
      </c>
      <c r="L168" s="2">
        <f>Tobacco!C168</f>
        <v>638.326834170316</v>
      </c>
      <c r="M168" s="2">
        <v>7295.65</v>
      </c>
      <c r="N168" s="2">
        <f>VLOOKUP(B168,'[1]Prices &amp; Weights'!$E$370:$BB$547,50,FALSE)</f>
        <v>375.8589611041059</v>
      </c>
      <c r="P168" s="1">
        <f t="shared" si="2"/>
        <v>45037.0875401201</v>
      </c>
      <c r="R168" t="s">
        <v>258</v>
      </c>
      <c r="S168" t="s">
        <v>258</v>
      </c>
    </row>
    <row r="169" spans="1:19" ht="15">
      <c r="A169" s="5">
        <v>3050</v>
      </c>
      <c r="B169" s="3" t="s">
        <v>161</v>
      </c>
      <c r="C169" s="2">
        <f>'Food At Home'!T169</f>
        <v>5259.99363229569</v>
      </c>
      <c r="D169" s="2">
        <f>'Food Away From Home'!G169</f>
        <v>2556.4781860663</v>
      </c>
      <c r="E169" s="2">
        <f>'Alcoholic Beverage'!C169</f>
        <v>320.237423813286</v>
      </c>
      <c r="F169" s="2">
        <f>Housing!R169</f>
        <v>11538.501611208476</v>
      </c>
      <c r="G169" s="2">
        <f>Apparel!K169</f>
        <v>2078.61341017271</v>
      </c>
      <c r="H169" s="2">
        <f>Transportation!L169</f>
        <v>8142.047678077177</v>
      </c>
      <c r="I169" s="2">
        <f>Healthcare!C169</f>
        <v>3123.5615781286383</v>
      </c>
      <c r="J169" s="2">
        <f>Entertainment!K169</f>
        <v>2360.40655474039</v>
      </c>
      <c r="K169" s="2">
        <f>'Personal Care'!I169</f>
        <v>681.010152524176</v>
      </c>
      <c r="L169" s="2">
        <f>Tobacco!C169</f>
        <v>554.863787557434</v>
      </c>
      <c r="M169" s="2">
        <v>7295.65</v>
      </c>
      <c r="N169" s="2">
        <f>VLOOKUP(B169,'[1]Prices &amp; Weights'!$E$370:$BB$547,50,FALSE)</f>
        <v>375.8589611041059</v>
      </c>
      <c r="P169" s="1">
        <f t="shared" si="2"/>
        <v>44287.22297568838</v>
      </c>
      <c r="R169" t="s">
        <v>258</v>
      </c>
      <c r="S169" t="s">
        <v>258</v>
      </c>
    </row>
    <row r="170" spans="1:19" ht="15">
      <c r="A170" s="5">
        <v>3060</v>
      </c>
      <c r="B170" s="3" t="s">
        <v>162</v>
      </c>
      <c r="C170" s="2">
        <f>'Food At Home'!T170</f>
        <v>5220.30325209892</v>
      </c>
      <c r="D170" s="2">
        <f>'Food Away From Home'!G170</f>
        <v>2336.54771663027</v>
      </c>
      <c r="E170" s="2">
        <f>'Alcoholic Beverage'!C170</f>
        <v>326.340659734379</v>
      </c>
      <c r="F170" s="2">
        <f>Housing!R170</f>
        <v>11992.169701911285</v>
      </c>
      <c r="G170" s="2">
        <f>Apparel!K170</f>
        <v>2162.95094294312</v>
      </c>
      <c r="H170" s="2">
        <f>Transportation!L170</f>
        <v>7928.211006594322</v>
      </c>
      <c r="I170" s="2">
        <f>Healthcare!C170</f>
        <v>3123.5615781286383</v>
      </c>
      <c r="J170" s="2">
        <f>Entertainment!K170</f>
        <v>2255.55874765877</v>
      </c>
      <c r="K170" s="2">
        <f>'Personal Care'!I170</f>
        <v>602.999150211134</v>
      </c>
      <c r="L170" s="2">
        <f>Tobacco!C170</f>
        <v>560.531485128765</v>
      </c>
      <c r="M170" s="2">
        <v>7295.65</v>
      </c>
      <c r="N170" s="2">
        <f>VLOOKUP(B170,'[1]Prices &amp; Weights'!$E$370:$BB$547,50,FALSE)</f>
        <v>375.8589611041059</v>
      </c>
      <c r="P170" s="1">
        <f t="shared" si="2"/>
        <v>44180.68320214371</v>
      </c>
      <c r="R170" t="s">
        <v>258</v>
      </c>
      <c r="S170" t="s">
        <v>258</v>
      </c>
    </row>
    <row r="171" spans="1:19" ht="15">
      <c r="A171" s="5">
        <v>3070</v>
      </c>
      <c r="B171" s="3" t="s">
        <v>163</v>
      </c>
      <c r="C171" s="2">
        <f>'Food At Home'!T171</f>
        <v>5174.43188135227</v>
      </c>
      <c r="D171" s="2">
        <f>'Food Away From Home'!G171</f>
        <v>2680.41528273538</v>
      </c>
      <c r="E171" s="2">
        <f>'Alcoholic Beverage'!C171</f>
        <v>325.899775118432</v>
      </c>
      <c r="F171" s="2">
        <f>Housing!R171</f>
        <v>12334.653648403675</v>
      </c>
      <c r="G171" s="2">
        <f>Apparel!K171</f>
        <v>2151.98651532939</v>
      </c>
      <c r="H171" s="2">
        <f>Transportation!L171</f>
        <v>7895.614759004377</v>
      </c>
      <c r="I171" s="2">
        <f>Healthcare!C171</f>
        <v>3123.5615781286383</v>
      </c>
      <c r="J171" s="2">
        <f>Entertainment!K171</f>
        <v>2293.96814824747</v>
      </c>
      <c r="K171" s="2">
        <f>'Personal Care'!I171</f>
        <v>618.811140891503</v>
      </c>
      <c r="L171" s="2">
        <f>Tobacco!C171</f>
        <v>527.781113133509</v>
      </c>
      <c r="M171" s="2">
        <v>7295.65</v>
      </c>
      <c r="N171" s="2">
        <f>VLOOKUP(B171,'[1]Prices &amp; Weights'!$E$370:$BB$547,50,FALSE)</f>
        <v>375.8589611041059</v>
      </c>
      <c r="P171" s="1">
        <f t="shared" si="2"/>
        <v>44798.63280344875</v>
      </c>
      <c r="R171" t="s">
        <v>258</v>
      </c>
      <c r="S171" t="s">
        <v>258</v>
      </c>
    </row>
    <row r="172" spans="1:19" ht="15">
      <c r="A172" s="5">
        <v>3080</v>
      </c>
      <c r="B172" s="3" t="s">
        <v>164</v>
      </c>
      <c r="C172" s="2">
        <f>'Food At Home'!T172</f>
        <v>4957.88568682493</v>
      </c>
      <c r="D172" s="2">
        <f>'Food Away From Home'!G172</f>
        <v>2485.98971032444</v>
      </c>
      <c r="E172" s="2">
        <f>'Alcoholic Beverage'!C172</f>
        <v>343.973622994373</v>
      </c>
      <c r="F172" s="2">
        <f>Housing!R172</f>
        <v>14436.811019100518</v>
      </c>
      <c r="G172" s="2">
        <f>Apparel!K172</f>
        <v>2173.06302449886</v>
      </c>
      <c r="H172" s="2">
        <f>Transportation!L172</f>
        <v>7753.986175038182</v>
      </c>
      <c r="I172" s="2">
        <f>Healthcare!C172</f>
        <v>3129.7189409432235</v>
      </c>
      <c r="J172" s="2">
        <f>Entertainment!K172</f>
        <v>2284.94305651552</v>
      </c>
      <c r="K172" s="2">
        <f>'Personal Care'!I172</f>
        <v>666.564435302907</v>
      </c>
      <c r="L172" s="2">
        <f>Tobacco!C172</f>
        <v>604.750074940974</v>
      </c>
      <c r="M172" s="2">
        <v>7295.65</v>
      </c>
      <c r="N172" s="2">
        <f>VLOOKUP(B172,'[1]Prices &amp; Weights'!$E$370:$BB$547,50,FALSE)</f>
        <v>375.8589611041059</v>
      </c>
      <c r="P172" s="1">
        <f t="shared" si="2"/>
        <v>46509.19470758803</v>
      </c>
      <c r="R172" t="s">
        <v>258</v>
      </c>
      <c r="S172" t="s">
        <v>258</v>
      </c>
    </row>
    <row r="173" spans="1:19" ht="15">
      <c r="A173" s="5">
        <v>3085</v>
      </c>
      <c r="B173" s="3" t="s">
        <v>165</v>
      </c>
      <c r="C173" s="2">
        <f>'Food At Home'!T173</f>
        <v>4776.84602163716</v>
      </c>
      <c r="D173" s="2">
        <f>'Food Away From Home'!G173</f>
        <v>2420.0591365289</v>
      </c>
      <c r="E173" s="2">
        <f>'Alcoholic Beverage'!C173</f>
        <v>346.682981197757</v>
      </c>
      <c r="F173" s="2">
        <f>Housing!R173</f>
        <v>17100.78622420857</v>
      </c>
      <c r="G173" s="2">
        <f>Apparel!K173</f>
        <v>2001.84756451153</v>
      </c>
      <c r="H173" s="2">
        <f>Transportation!L173</f>
        <v>7646.901673983444</v>
      </c>
      <c r="I173" s="2">
        <f>Healthcare!C173</f>
        <v>3129.7189409432235</v>
      </c>
      <c r="J173" s="2">
        <f>Entertainment!K173</f>
        <v>2193.32213056259</v>
      </c>
      <c r="K173" s="2">
        <f>'Personal Care'!I173</f>
        <v>623.248412767957</v>
      </c>
      <c r="L173" s="2">
        <f>Tobacco!C173</f>
        <v>612.715870478825</v>
      </c>
      <c r="M173" s="2">
        <v>7295.65</v>
      </c>
      <c r="N173" s="2">
        <f>VLOOKUP(B173,'[1]Prices &amp; Weights'!$E$370:$BB$547,50,FALSE)</f>
        <v>375.8589611041059</v>
      </c>
      <c r="P173" s="1">
        <f t="shared" si="2"/>
        <v>48523.63791792406</v>
      </c>
      <c r="R173" t="s">
        <v>258</v>
      </c>
      <c r="S173" t="s">
        <v>258</v>
      </c>
    </row>
    <row r="174" spans="1:19" ht="15">
      <c r="A174" s="5">
        <v>3090</v>
      </c>
      <c r="B174" s="3" t="s">
        <v>166</v>
      </c>
      <c r="C174" s="2">
        <f>'Food At Home'!T174</f>
        <v>5314.24538715705</v>
      </c>
      <c r="D174" s="2">
        <f>'Food Away From Home'!G174</f>
        <v>2328.62664709081</v>
      </c>
      <c r="E174" s="2">
        <f>'Alcoholic Beverage'!C174</f>
        <v>332.541964859427</v>
      </c>
      <c r="F174" s="2">
        <f>Housing!R174</f>
        <v>14633.243431225063</v>
      </c>
      <c r="G174" s="2">
        <f>Apparel!K174</f>
        <v>2210.48869850533</v>
      </c>
      <c r="H174" s="2">
        <f>Transportation!L174</f>
        <v>7922.394666156548</v>
      </c>
      <c r="I174" s="2">
        <f>Healthcare!C174</f>
        <v>3129.7189409432235</v>
      </c>
      <c r="J174" s="2">
        <f>Entertainment!K174</f>
        <v>2375.63564039475</v>
      </c>
      <c r="K174" s="2">
        <f>'Personal Care'!I174</f>
        <v>647.853146940486</v>
      </c>
      <c r="L174" s="2">
        <f>Tobacco!C174</f>
        <v>601.039312575414</v>
      </c>
      <c r="M174" s="2">
        <v>7295.65</v>
      </c>
      <c r="N174" s="2">
        <f>VLOOKUP(B174,'[1]Prices &amp; Weights'!$E$370:$BB$547,50,FALSE)</f>
        <v>375.8589611041059</v>
      </c>
      <c r="P174" s="1">
        <f t="shared" si="2"/>
        <v>47167.29679695221</v>
      </c>
      <c r="R174" t="s">
        <v>258</v>
      </c>
      <c r="S174" t="s">
        <v>258</v>
      </c>
    </row>
    <row r="175" spans="1:19" ht="15">
      <c r="A175" s="5">
        <v>3100</v>
      </c>
      <c r="B175" s="3" t="s">
        <v>167</v>
      </c>
      <c r="C175" s="2">
        <f>'Food At Home'!T175</f>
        <v>4891.16187495694</v>
      </c>
      <c r="D175" s="2">
        <f>'Food Away From Home'!G175</f>
        <v>2571.89462089674</v>
      </c>
      <c r="E175" s="2">
        <f>'Alcoholic Beverage'!C175</f>
        <v>336.861143519978</v>
      </c>
      <c r="F175" s="2">
        <f>Housing!R175</f>
        <v>17326.34554756299</v>
      </c>
      <c r="G175" s="2">
        <f>Apparel!K175</f>
        <v>1767.51233729203</v>
      </c>
      <c r="H175" s="2">
        <f>Transportation!L175</f>
        <v>7572.05964290603</v>
      </c>
      <c r="I175" s="2">
        <f>Healthcare!C175</f>
        <v>3129.7189409432235</v>
      </c>
      <c r="J175" s="2">
        <f>Entertainment!K175</f>
        <v>2152.17984796064</v>
      </c>
      <c r="K175" s="2">
        <f>'Personal Care'!I175</f>
        <v>643.761585870509</v>
      </c>
      <c r="L175" s="2">
        <f>Tobacco!C175</f>
        <v>599.921751539943</v>
      </c>
      <c r="M175" s="2">
        <v>7295.65</v>
      </c>
      <c r="N175" s="2">
        <f>VLOOKUP(B175,'[1]Prices &amp; Weights'!$E$370:$BB$547,50,FALSE)</f>
        <v>375.8589611041059</v>
      </c>
      <c r="P175" s="1">
        <f t="shared" si="2"/>
        <v>48662.926254553124</v>
      </c>
      <c r="R175" t="s">
        <v>258</v>
      </c>
      <c r="S175" t="s">
        <v>258</v>
      </c>
    </row>
    <row r="176" spans="1:19" ht="15">
      <c r="A176" s="5">
        <v>3110</v>
      </c>
      <c r="B176" s="3" t="s">
        <v>168</v>
      </c>
      <c r="C176" s="2">
        <f>'Food At Home'!T176</f>
        <v>5073.24392520512</v>
      </c>
      <c r="D176" s="2">
        <f>'Food Away From Home'!G176</f>
        <v>2455.13634382225</v>
      </c>
      <c r="E176" s="2">
        <f>'Alcoholic Beverage'!C176</f>
        <v>322.497016559112</v>
      </c>
      <c r="F176" s="2">
        <f>Housing!R176</f>
        <v>16198.829924954582</v>
      </c>
      <c r="G176" s="2">
        <f>Apparel!K176</f>
        <v>1992.27846635234</v>
      </c>
      <c r="H176" s="2">
        <f>Transportation!L176</f>
        <v>7787.674974972312</v>
      </c>
      <c r="I176" s="2">
        <f>Healthcare!C176</f>
        <v>3129.7189409432235</v>
      </c>
      <c r="J176" s="2">
        <f>Entertainment!K176</f>
        <v>2224.45362901664</v>
      </c>
      <c r="K176" s="2">
        <f>'Personal Care'!I176</f>
        <v>701.678655780747</v>
      </c>
      <c r="L176" s="2">
        <f>Tobacco!C176</f>
        <v>602.515275109141</v>
      </c>
      <c r="M176" s="2">
        <v>7295.65</v>
      </c>
      <c r="N176" s="2">
        <f>VLOOKUP(B176,'[1]Prices &amp; Weights'!$E$370:$BB$547,50,FALSE)</f>
        <v>375.8589611041059</v>
      </c>
      <c r="P176" s="1">
        <f t="shared" si="2"/>
        <v>48159.53611381958</v>
      </c>
      <c r="R176" t="s">
        <v>258</v>
      </c>
      <c r="S176" t="s">
        <v>258</v>
      </c>
    </row>
    <row r="177" spans="1:19" ht="15">
      <c r="A177" s="5">
        <v>3120</v>
      </c>
      <c r="B177" s="3" t="s">
        <v>169</v>
      </c>
      <c r="C177" s="2">
        <f>'Food At Home'!T177</f>
        <v>4729.84088820894</v>
      </c>
      <c r="D177" s="2">
        <f>'Food Away From Home'!G177</f>
        <v>2529.27051605157</v>
      </c>
      <c r="E177" s="2">
        <f>'Alcoholic Beverage'!C177</f>
        <v>309.807876029322</v>
      </c>
      <c r="F177" s="2">
        <f>Housing!R177</f>
        <v>15385.896399246467</v>
      </c>
      <c r="G177" s="2">
        <f>Apparel!K177</f>
        <v>1976.28624708411</v>
      </c>
      <c r="H177" s="2">
        <f>Transportation!L177</f>
        <v>7601.48254859332</v>
      </c>
      <c r="I177" s="2">
        <f>Healthcare!C177</f>
        <v>3129.7189409432235</v>
      </c>
      <c r="J177" s="2">
        <f>Entertainment!K177</f>
        <v>2204.7480248374</v>
      </c>
      <c r="K177" s="2">
        <f>'Personal Care'!I177</f>
        <v>623.841843155658</v>
      </c>
      <c r="L177" s="2">
        <f>Tobacco!C177</f>
        <v>602.64234473125</v>
      </c>
      <c r="M177" s="2">
        <v>7295.65</v>
      </c>
      <c r="N177" s="2">
        <f>VLOOKUP(B177,'[1]Prices &amp; Weights'!$E$370:$BB$547,50,FALSE)</f>
        <v>375.8589611041059</v>
      </c>
      <c r="P177" s="1">
        <f t="shared" si="2"/>
        <v>46765.04458998536</v>
      </c>
      <c r="R177" t="s">
        <v>258</v>
      </c>
      <c r="S177" t="s">
        <v>258</v>
      </c>
    </row>
    <row r="178" spans="1:19" ht="15">
      <c r="A178" s="5">
        <v>3130</v>
      </c>
      <c r="B178" s="3" t="s">
        <v>170</v>
      </c>
      <c r="C178" s="2">
        <f>'Food At Home'!T178</f>
        <v>4829.52798752068</v>
      </c>
      <c r="D178" s="2">
        <f>'Food Away From Home'!G178</f>
        <v>2437.90624539484</v>
      </c>
      <c r="E178" s="2">
        <f>'Alcoholic Beverage'!C178</f>
        <v>349.665152885134</v>
      </c>
      <c r="F178" s="2">
        <f>Housing!R178</f>
        <v>14460.643387663618</v>
      </c>
      <c r="G178" s="2">
        <f>Apparel!K178</f>
        <v>2170.83809330599</v>
      </c>
      <c r="H178" s="2">
        <f>Transportation!L178</f>
        <v>7584.898589889393</v>
      </c>
      <c r="I178" s="2">
        <f>Healthcare!C178</f>
        <v>3129.7189409432235</v>
      </c>
      <c r="J178" s="2">
        <f>Entertainment!K178</f>
        <v>2252.4516276919</v>
      </c>
      <c r="K178" s="2">
        <f>'Personal Care'!I178</f>
        <v>623.592190410202</v>
      </c>
      <c r="L178" s="2">
        <f>Tobacco!C178</f>
        <v>590.539976444684</v>
      </c>
      <c r="M178" s="2">
        <v>7295.65</v>
      </c>
      <c r="N178" s="2">
        <f>VLOOKUP(B178,'[1]Prices &amp; Weights'!$E$370:$BB$547,50,FALSE)</f>
        <v>375.8589611041059</v>
      </c>
      <c r="P178" s="1">
        <f t="shared" si="2"/>
        <v>46101.29115325377</v>
      </c>
      <c r="R178" t="s">
        <v>258</v>
      </c>
      <c r="S178" t="s">
        <v>258</v>
      </c>
    </row>
    <row r="179" spans="1:19" ht="15">
      <c r="A179" s="5">
        <v>3140</v>
      </c>
      <c r="B179" s="3" t="s">
        <v>171</v>
      </c>
      <c r="C179" s="2">
        <f>'Food At Home'!T179</f>
        <v>5212.48516445675</v>
      </c>
      <c r="D179" s="2">
        <f>'Food Away From Home'!G179</f>
        <v>2444.73554563425</v>
      </c>
      <c r="E179" s="2">
        <f>'Alcoholic Beverage'!C179</f>
        <v>339.763790629026</v>
      </c>
      <c r="F179" s="2">
        <f>Housing!R179</f>
        <v>14324.861285473762</v>
      </c>
      <c r="G179" s="2">
        <f>Apparel!K179</f>
        <v>2084.97835453746</v>
      </c>
      <c r="H179" s="2">
        <f>Transportation!L179</f>
        <v>7691.716311619417</v>
      </c>
      <c r="I179" s="2">
        <f>Healthcare!C179</f>
        <v>3129.7189409432235</v>
      </c>
      <c r="J179" s="2">
        <f>Entertainment!K179</f>
        <v>2325.27278775968</v>
      </c>
      <c r="K179" s="2">
        <f>'Personal Care'!I179</f>
        <v>673.93462937009</v>
      </c>
      <c r="L179" s="2">
        <f>Tobacco!C179</f>
        <v>612.057051604746</v>
      </c>
      <c r="M179" s="2">
        <v>7295.65</v>
      </c>
      <c r="N179" s="2">
        <f>VLOOKUP(B179,'[1]Prices &amp; Weights'!$E$370:$BB$547,50,FALSE)</f>
        <v>375.8589611041059</v>
      </c>
      <c r="P179" s="1">
        <f t="shared" si="2"/>
        <v>46511.0328231325</v>
      </c>
      <c r="R179" t="s">
        <v>258</v>
      </c>
      <c r="S179" t="s">
        <v>258</v>
      </c>
    </row>
    <row r="180" spans="1:19" ht="15">
      <c r="A180" s="5">
        <v>3145</v>
      </c>
      <c r="B180" s="3" t="s">
        <v>172</v>
      </c>
      <c r="C180" s="2">
        <f>'Food At Home'!T180</f>
        <v>4895.25413979869</v>
      </c>
      <c r="D180" s="2">
        <f>'Food Away From Home'!G180</f>
        <v>2474.68132755632</v>
      </c>
      <c r="E180" s="2">
        <f>'Alcoholic Beverage'!C180</f>
        <v>325.697880836897</v>
      </c>
      <c r="F180" s="2">
        <f>Housing!R180</f>
        <v>14200.360192528218</v>
      </c>
      <c r="G180" s="2">
        <f>Apparel!K180</f>
        <v>1932.48367111043</v>
      </c>
      <c r="H180" s="2">
        <f>Transportation!L180</f>
        <v>7623.7910618251535</v>
      </c>
      <c r="I180" s="2">
        <f>Healthcare!C180</f>
        <v>3129.7189409432235</v>
      </c>
      <c r="J180" s="2">
        <f>Entertainment!K180</f>
        <v>2199.37466990217</v>
      </c>
      <c r="K180" s="2">
        <f>'Personal Care'!I180</f>
        <v>623.44736048918</v>
      </c>
      <c r="L180" s="2">
        <f>Tobacco!C180</f>
        <v>622.816004822481</v>
      </c>
      <c r="M180" s="2">
        <v>7295.65</v>
      </c>
      <c r="N180" s="2">
        <f>VLOOKUP(B180,'[1]Prices &amp; Weights'!$E$370:$BB$547,50,FALSE)</f>
        <v>375.8589611041059</v>
      </c>
      <c r="P180" s="1">
        <f t="shared" si="2"/>
        <v>45699.134210916876</v>
      </c>
      <c r="R180" t="s">
        <v>258</v>
      </c>
      <c r="S180" t="s">
        <v>258</v>
      </c>
    </row>
    <row r="181" spans="1:19" ht="15">
      <c r="A181" s="5">
        <v>3146</v>
      </c>
      <c r="B181" s="3" t="s">
        <v>173</v>
      </c>
      <c r="C181" s="2">
        <f>'Food At Home'!T181</f>
        <v>4722.32528881134</v>
      </c>
      <c r="D181" s="2">
        <f>'Food Away From Home'!G181</f>
        <v>2397.21221847867</v>
      </c>
      <c r="E181" s="2">
        <f>'Alcoholic Beverage'!C181</f>
        <v>329.36243371993</v>
      </c>
      <c r="F181" s="2">
        <f>Housing!R181</f>
        <v>12475.992156417227</v>
      </c>
      <c r="G181" s="2">
        <f>Apparel!K181</f>
        <v>2067.08682755748</v>
      </c>
      <c r="H181" s="2">
        <f>Transportation!L181</f>
        <v>7488.233362911534</v>
      </c>
      <c r="I181" s="2">
        <f>Healthcare!C181</f>
        <v>3129.7189409432235</v>
      </c>
      <c r="J181" s="2">
        <f>Entertainment!K181</f>
        <v>2194.72471944435</v>
      </c>
      <c r="K181" s="2">
        <f>'Personal Care'!I181</f>
        <v>604.8535188323</v>
      </c>
      <c r="L181" s="2">
        <f>Tobacco!C181</f>
        <v>583.589050349219</v>
      </c>
      <c r="M181" s="2">
        <v>7295.65</v>
      </c>
      <c r="N181" s="2">
        <f>VLOOKUP(B181,'[1]Prices &amp; Weights'!$E$370:$BB$547,50,FALSE)</f>
        <v>375.8589611041059</v>
      </c>
      <c r="P181" s="1">
        <f t="shared" si="2"/>
        <v>43664.60747856938</v>
      </c>
      <c r="R181" t="s">
        <v>258</v>
      </c>
      <c r="S181" t="s">
        <v>258</v>
      </c>
    </row>
    <row r="182" spans="1:19" ht="15">
      <c r="A182" s="5">
        <v>3147</v>
      </c>
      <c r="B182" s="3" t="s">
        <v>174</v>
      </c>
      <c r="C182" s="2">
        <f>'Food At Home'!T182</f>
        <v>5028.47857231083</v>
      </c>
      <c r="D182" s="2">
        <f>'Food Away From Home'!G182</f>
        <v>2416.44507451108</v>
      </c>
      <c r="E182" s="2">
        <f>'Alcoholic Beverage'!C182</f>
        <v>324.377461445197</v>
      </c>
      <c r="F182" s="2">
        <f>Housing!R182</f>
        <v>10611.948984080218</v>
      </c>
      <c r="G182" s="2">
        <f>Apparel!K182</f>
        <v>2033.16606699365</v>
      </c>
      <c r="H182" s="2">
        <f>Transportation!L182</f>
        <v>7653.058464060761</v>
      </c>
      <c r="I182" s="2">
        <f>Healthcare!C182</f>
        <v>3129.7189409432235</v>
      </c>
      <c r="J182" s="2">
        <f>Entertainment!K182</f>
        <v>2202.55120246756</v>
      </c>
      <c r="K182" s="2">
        <f>'Personal Care'!I182</f>
        <v>594.558799284915</v>
      </c>
      <c r="L182" s="2">
        <f>Tobacco!C182</f>
        <v>575.591484032969</v>
      </c>
      <c r="M182" s="2">
        <v>7295.65</v>
      </c>
      <c r="N182" s="2">
        <f>VLOOKUP(B182,'[1]Prices &amp; Weights'!$E$370:$BB$547,50,FALSE)</f>
        <v>375.8589611041059</v>
      </c>
      <c r="P182" s="1">
        <f t="shared" si="2"/>
        <v>42241.40401123452</v>
      </c>
      <c r="R182" t="s">
        <v>258</v>
      </c>
      <c r="S182" t="s">
        <v>258</v>
      </c>
    </row>
    <row r="183" spans="1:19" ht="15">
      <c r="A183" s="5">
        <v>3148</v>
      </c>
      <c r="B183" s="3" t="s">
        <v>175</v>
      </c>
      <c r="C183" s="2">
        <f>'Food At Home'!T183</f>
        <v>4803.60701701508</v>
      </c>
      <c r="D183" s="2">
        <f>'Food Away From Home'!G183</f>
        <v>2484.20582701303</v>
      </c>
      <c r="E183" s="2">
        <f>'Alcoholic Beverage'!C183</f>
        <v>317.096141338214</v>
      </c>
      <c r="F183" s="2">
        <f>Housing!R183</f>
        <v>9811.808206464404</v>
      </c>
      <c r="G183" s="2">
        <f>Apparel!K183</f>
        <v>2026.60999166278</v>
      </c>
      <c r="H183" s="2">
        <f>Transportation!L183</f>
        <v>7567.370901322305</v>
      </c>
      <c r="I183" s="2">
        <f>Healthcare!C183</f>
        <v>3129.7189409432235</v>
      </c>
      <c r="J183" s="2">
        <f>Entertainment!K183</f>
        <v>2180.48399034496</v>
      </c>
      <c r="K183" s="2">
        <f>'Personal Care'!I183</f>
        <v>637.638308148715</v>
      </c>
      <c r="L183" s="2">
        <f>Tobacco!C183</f>
        <v>613.726154000444</v>
      </c>
      <c r="M183" s="2">
        <v>7295.65</v>
      </c>
      <c r="N183" s="2">
        <f>VLOOKUP(B183,'[1]Prices &amp; Weights'!$E$370:$BB$547,50,FALSE)</f>
        <v>375.8589611041059</v>
      </c>
      <c r="P183" s="1">
        <f t="shared" si="2"/>
        <v>41243.774439357265</v>
      </c>
      <c r="R183" t="s">
        <v>258</v>
      </c>
      <c r="S183" t="s">
        <v>258</v>
      </c>
    </row>
    <row r="184" spans="1:19" ht="15">
      <c r="A184" s="5">
        <v>3200</v>
      </c>
      <c r="B184" s="3" t="s">
        <v>176</v>
      </c>
      <c r="C184" s="2">
        <f>'Food At Home'!T184</f>
        <v>5350.56163206647</v>
      </c>
      <c r="D184" s="2">
        <f>'Food Away From Home'!G184</f>
        <v>2732.92798149425</v>
      </c>
      <c r="E184" s="2">
        <f>'Alcoholic Beverage'!C184</f>
        <v>322.695828004937</v>
      </c>
      <c r="F184" s="2">
        <f>Housing!R184</f>
        <v>13592.951963139487</v>
      </c>
      <c r="G184" s="2">
        <f>Apparel!K184</f>
        <v>2125.21360901369</v>
      </c>
      <c r="H184" s="2">
        <f>Transportation!L184</f>
        <v>8204.48430705436</v>
      </c>
      <c r="I184" s="2">
        <f>Healthcare!C184</f>
        <v>3077.608753723523</v>
      </c>
      <c r="J184" s="2">
        <f>Entertainment!K184</f>
        <v>2567.02146985422</v>
      </c>
      <c r="K184" s="2">
        <f>'Personal Care'!I184</f>
        <v>725.635585106217</v>
      </c>
      <c r="L184" s="2">
        <f>Tobacco!C184</f>
        <v>543.526706267385</v>
      </c>
      <c r="M184" s="2">
        <v>7295.65</v>
      </c>
      <c r="N184" s="2">
        <f>VLOOKUP(B184,'[1]Prices &amp; Weights'!$E$370:$BB$547,50,FALSE)</f>
        <v>375.8589611041059</v>
      </c>
      <c r="P184" s="1">
        <f t="shared" si="2"/>
        <v>46914.13679682864</v>
      </c>
      <c r="R184" t="s">
        <v>258</v>
      </c>
      <c r="S184" t="s">
        <v>258</v>
      </c>
    </row>
    <row r="185" spans="1:19" ht="15">
      <c r="A185" s="5">
        <v>3210</v>
      </c>
      <c r="B185" s="3" t="s">
        <v>177</v>
      </c>
      <c r="C185" s="2">
        <f>'Food At Home'!T185</f>
        <v>5493.94425396051</v>
      </c>
      <c r="D185" s="2">
        <f>'Food Away From Home'!G185</f>
        <v>2904.49181415379</v>
      </c>
      <c r="E185" s="2">
        <f>'Alcoholic Beverage'!C185</f>
        <v>293.227001447505</v>
      </c>
      <c r="F185" s="2">
        <f>Housing!R185</f>
        <v>11497.282565818363</v>
      </c>
      <c r="G185" s="2">
        <f>Apparel!K185</f>
        <v>2405.73167846329</v>
      </c>
      <c r="H185" s="2">
        <f>Transportation!L185</f>
        <v>7999.174662422279</v>
      </c>
      <c r="I185" s="2">
        <f>Healthcare!C185</f>
        <v>3077.608753723523</v>
      </c>
      <c r="J185" s="2">
        <f>Entertainment!K185</f>
        <v>2164.62127476068</v>
      </c>
      <c r="K185" s="2">
        <f>'Personal Care'!I185</f>
        <v>587.039683604255</v>
      </c>
      <c r="L185" s="2">
        <f>Tobacco!C185</f>
        <v>545.905279313208</v>
      </c>
      <c r="M185" s="2">
        <v>7295.65</v>
      </c>
      <c r="N185" s="2">
        <f>VLOOKUP(B185,'[1]Prices &amp; Weights'!$E$370:$BB$547,50,FALSE)</f>
        <v>375.8589611041059</v>
      </c>
      <c r="P185" s="1">
        <f t="shared" si="2"/>
        <v>44640.535928771504</v>
      </c>
      <c r="R185" t="s">
        <v>258</v>
      </c>
      <c r="S185" t="s">
        <v>258</v>
      </c>
    </row>
    <row r="186" spans="1:19" ht="15">
      <c r="A186" s="5">
        <v>3220</v>
      </c>
      <c r="B186" s="3" t="s">
        <v>178</v>
      </c>
      <c r="C186" s="2">
        <f>'Food At Home'!T186</f>
        <v>5362.85355718493</v>
      </c>
      <c r="D186" s="2">
        <f>'Food Away From Home'!G186</f>
        <v>2683.94561732336</v>
      </c>
      <c r="E186" s="2">
        <f>'Alcoholic Beverage'!C186</f>
        <v>302.260791364668</v>
      </c>
      <c r="F186" s="2">
        <f>Housing!R186</f>
        <v>10786.09367674783</v>
      </c>
      <c r="G186" s="2">
        <f>Apparel!K186</f>
        <v>2312.83469078739</v>
      </c>
      <c r="H186" s="2">
        <f>Transportation!L186</f>
        <v>7845.187233691824</v>
      </c>
      <c r="I186" s="2">
        <f>Healthcare!C186</f>
        <v>3077.608753723523</v>
      </c>
      <c r="J186" s="2">
        <f>Entertainment!K186</f>
        <v>2188.30088508609</v>
      </c>
      <c r="K186" s="2">
        <f>'Personal Care'!I186</f>
        <v>670.151490041803</v>
      </c>
      <c r="L186" s="2">
        <f>Tobacco!C186</f>
        <v>608.303071425567</v>
      </c>
      <c r="M186" s="2">
        <v>7295.65</v>
      </c>
      <c r="N186" s="2">
        <f>VLOOKUP(B186,'[1]Prices &amp; Weights'!$E$370:$BB$547,50,FALSE)</f>
        <v>375.8589611041059</v>
      </c>
      <c r="P186" s="1">
        <f t="shared" si="2"/>
        <v>43509.04872848109</v>
      </c>
      <c r="R186" t="s">
        <v>258</v>
      </c>
      <c r="S186" t="s">
        <v>258</v>
      </c>
    </row>
    <row r="187" spans="1:19" ht="15">
      <c r="A187" s="5">
        <v>3230</v>
      </c>
      <c r="B187" s="3" t="s">
        <v>179</v>
      </c>
      <c r="C187" s="2">
        <f>'Food At Home'!T187</f>
        <v>5288.64916803408</v>
      </c>
      <c r="D187" s="2">
        <f>'Food Away From Home'!G187</f>
        <v>2815.00601380501</v>
      </c>
      <c r="E187" s="2">
        <f>'Alcoholic Beverage'!C187</f>
        <v>320.643099826792</v>
      </c>
      <c r="F187" s="2">
        <f>Housing!R187</f>
        <v>10139.605094395572</v>
      </c>
      <c r="G187" s="2">
        <f>Apparel!K187</f>
        <v>2200.72896795468</v>
      </c>
      <c r="H187" s="2">
        <f>Transportation!L187</f>
        <v>8116.717596336619</v>
      </c>
      <c r="I187" s="2">
        <f>Healthcare!C187</f>
        <v>3077.608753723523</v>
      </c>
      <c r="J187" s="2">
        <f>Entertainment!K187</f>
        <v>2336.69743208579</v>
      </c>
      <c r="K187" s="2">
        <f>'Personal Care'!I187</f>
        <v>638.134412394738</v>
      </c>
      <c r="L187" s="2">
        <f>Tobacco!C187</f>
        <v>580.586756524196</v>
      </c>
      <c r="M187" s="2">
        <v>7295.65</v>
      </c>
      <c r="N187" s="2">
        <f>VLOOKUP(B187,'[1]Prices &amp; Weights'!$E$370:$BB$547,50,FALSE)</f>
        <v>375.8589611041059</v>
      </c>
      <c r="P187" s="1">
        <f t="shared" si="2"/>
        <v>43185.8862561851</v>
      </c>
      <c r="R187" t="s">
        <v>258</v>
      </c>
      <c r="S187" t="s">
        <v>258</v>
      </c>
    </row>
  </sheetData>
  <sheetProtection/>
  <mergeCells count="2">
    <mergeCell ref="A2:S2"/>
    <mergeCell ref="A3:S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4"/>
  <sheetViews>
    <sheetView zoomScalePageLayoutView="0" workbookViewId="0" topLeftCell="A1">
      <selection activeCell="A147" sqref="A6:IV147"/>
    </sheetView>
  </sheetViews>
  <sheetFormatPr defaultColWidth="9.140625" defaultRowHeight="15"/>
  <cols>
    <col min="1" max="1" width="11.00390625" style="58" bestFit="1" customWidth="1"/>
    <col min="2" max="2" width="10.8515625" style="0" bestFit="1" customWidth="1"/>
    <col min="3" max="3" width="42.8515625" style="0" bestFit="1" customWidth="1"/>
    <col min="4" max="4" width="1.7109375" style="0" customWidth="1"/>
    <col min="5" max="5" width="8.421875" style="0" bestFit="1" customWidth="1"/>
    <col min="6" max="6" width="1.7109375" style="0" customWidth="1"/>
    <col min="7" max="7" width="9.28125" style="58" customWidth="1"/>
    <col min="8" max="8" width="1.7109375" style="0" customWidth="1"/>
    <col min="9" max="9" width="5.7109375" style="0" bestFit="1" customWidth="1"/>
  </cols>
  <sheetData>
    <row r="1" spans="2:9" ht="15">
      <c r="B1" s="38"/>
      <c r="C1" s="36"/>
      <c r="D1" s="36"/>
      <c r="E1" s="37"/>
      <c r="F1" s="40"/>
      <c r="G1" s="32"/>
      <c r="H1" s="40"/>
      <c r="I1" s="32"/>
    </row>
    <row r="2" spans="2:9" ht="15.75" thickBot="1">
      <c r="B2" s="38"/>
      <c r="C2" s="36"/>
      <c r="D2" s="36"/>
      <c r="E2" s="37"/>
      <c r="F2" s="40"/>
      <c r="G2" s="32"/>
      <c r="H2" s="40"/>
      <c r="I2" s="32"/>
    </row>
    <row r="3" spans="1:9" ht="15.75" thickBot="1">
      <c r="A3" s="63" t="s">
        <v>341</v>
      </c>
      <c r="B3" s="64" t="s">
        <v>276</v>
      </c>
      <c r="C3" s="65" t="s">
        <v>192</v>
      </c>
      <c r="D3" s="66"/>
      <c r="E3" s="66" t="s">
        <v>206</v>
      </c>
      <c r="F3" s="67"/>
      <c r="G3" s="68" t="s">
        <v>342</v>
      </c>
      <c r="H3" s="67"/>
      <c r="I3" s="68" t="s">
        <v>277</v>
      </c>
    </row>
    <row r="4" spans="1:9" ht="15.75" thickBot="1">
      <c r="A4" s="59"/>
      <c r="B4" s="41"/>
      <c r="C4" s="42"/>
      <c r="D4" s="43"/>
      <c r="E4" s="43"/>
      <c r="F4" s="44"/>
      <c r="G4" s="45"/>
      <c r="H4" s="44"/>
      <c r="I4" s="45"/>
    </row>
    <row r="5" spans="1:9" ht="15.75" thickBot="1">
      <c r="A5" s="60"/>
      <c r="B5" s="46"/>
      <c r="C5" s="47" t="s">
        <v>196</v>
      </c>
      <c r="D5" s="48"/>
      <c r="E5" s="48">
        <v>49199.99950884444</v>
      </c>
      <c r="F5" s="49"/>
      <c r="G5" s="50">
        <v>100</v>
      </c>
      <c r="H5" s="49"/>
      <c r="I5" s="50"/>
    </row>
    <row r="6" spans="1:9" ht="15">
      <c r="A6" s="59"/>
      <c r="B6" s="41"/>
      <c r="C6" s="42"/>
      <c r="D6" s="51"/>
      <c r="E6" s="51"/>
      <c r="F6" s="44"/>
      <c r="G6" s="45"/>
      <c r="H6" s="44"/>
      <c r="I6" s="45"/>
    </row>
    <row r="7" spans="1:9" ht="15">
      <c r="A7" s="61">
        <v>10</v>
      </c>
      <c r="B7" s="52" t="s">
        <v>278</v>
      </c>
      <c r="C7" s="52" t="s">
        <v>2</v>
      </c>
      <c r="D7" s="53"/>
      <c r="E7" s="53">
        <f>VLOOKUP(C7,TOTALS!$B$10:$P$187,15,FALSE)</f>
        <v>46865.943199694564</v>
      </c>
      <c r="F7" s="54"/>
      <c r="G7" s="62">
        <f>E7/$E$5*100</f>
        <v>95.25598306412525</v>
      </c>
      <c r="H7" s="54"/>
      <c r="I7" s="55">
        <f aca="true" t="shared" si="0" ref="I7:I38">RANK(E7,E$7:E$184)</f>
        <v>89</v>
      </c>
    </row>
    <row r="8" spans="1:9" ht="15">
      <c r="A8" s="61">
        <v>20</v>
      </c>
      <c r="B8" s="52" t="s">
        <v>278</v>
      </c>
      <c r="C8" s="52" t="s">
        <v>3</v>
      </c>
      <c r="D8" s="53"/>
      <c r="E8" s="53">
        <f>VLOOKUP(C8,TOTALS!$B$10:$P$187,15,FALSE)</f>
        <v>48829.674415856556</v>
      </c>
      <c r="F8" s="54"/>
      <c r="G8" s="62">
        <f aca="true" t="shared" si="1" ref="G8:G71">E8/$E$5*100</f>
        <v>99.24730671405533</v>
      </c>
      <c r="H8" s="54"/>
      <c r="I8" s="55">
        <f t="shared" si="0"/>
        <v>49</v>
      </c>
    </row>
    <row r="9" spans="1:9" ht="15">
      <c r="A9" s="61">
        <v>30</v>
      </c>
      <c r="B9" s="52" t="s">
        <v>278</v>
      </c>
      <c r="C9" s="52" t="s">
        <v>4</v>
      </c>
      <c r="D9" s="53"/>
      <c r="E9" s="53">
        <f>VLOOKUP(C9,TOTALS!$B$10:$P$187,15,FALSE)</f>
        <v>45041.39847307168</v>
      </c>
      <c r="F9" s="54"/>
      <c r="G9" s="62">
        <f t="shared" si="1"/>
        <v>91.54755878600122</v>
      </c>
      <c r="H9" s="54"/>
      <c r="I9" s="55">
        <f t="shared" si="0"/>
        <v>116</v>
      </c>
    </row>
    <row r="10" spans="1:9" ht="15">
      <c r="A10" s="61">
        <v>40</v>
      </c>
      <c r="B10" s="52" t="s">
        <v>278</v>
      </c>
      <c r="C10" s="52" t="s">
        <v>5</v>
      </c>
      <c r="D10" s="53"/>
      <c r="E10" s="53">
        <f>VLOOKUP(C10,TOTALS!$B$10:$P$187,15,FALSE)</f>
        <v>48122.83282096729</v>
      </c>
      <c r="F10" s="54"/>
      <c r="G10" s="62">
        <f t="shared" si="1"/>
        <v>97.81063679140178</v>
      </c>
      <c r="H10" s="54"/>
      <c r="I10" s="55">
        <f t="shared" si="0"/>
        <v>63</v>
      </c>
    </row>
    <row r="11" spans="1:9" ht="15">
      <c r="A11" s="61">
        <v>50</v>
      </c>
      <c r="B11" s="52" t="s">
        <v>278</v>
      </c>
      <c r="C11" s="52" t="s">
        <v>6</v>
      </c>
      <c r="D11" s="53"/>
      <c r="E11" s="53">
        <f>VLOOKUP(C11,TOTALS!$B$10:$P$187,15,FALSE)</f>
        <v>47907.538649694754</v>
      </c>
      <c r="F11" s="54"/>
      <c r="G11" s="62">
        <f t="shared" si="1"/>
        <v>97.37304700802416</v>
      </c>
      <c r="H11" s="54"/>
      <c r="I11" s="55">
        <f t="shared" si="0"/>
        <v>66</v>
      </c>
    </row>
    <row r="12" spans="1:9" ht="15">
      <c r="A12" s="61">
        <v>60</v>
      </c>
      <c r="B12" s="52" t="s">
        <v>278</v>
      </c>
      <c r="C12" s="52" t="s">
        <v>7</v>
      </c>
      <c r="D12" s="53"/>
      <c r="E12" s="53">
        <f>VLOOKUP(C12,TOTALS!$B$10:$P$187,15,FALSE)</f>
        <v>48539.97230318966</v>
      </c>
      <c r="F12" s="54"/>
      <c r="G12" s="62">
        <f t="shared" si="1"/>
        <v>98.65848127592739</v>
      </c>
      <c r="H12" s="54"/>
      <c r="I12" s="55">
        <f t="shared" si="0"/>
        <v>52</v>
      </c>
    </row>
    <row r="13" spans="1:9" ht="15">
      <c r="A13" s="61">
        <v>70</v>
      </c>
      <c r="B13" s="52" t="s">
        <v>278</v>
      </c>
      <c r="C13" s="52" t="s">
        <v>8</v>
      </c>
      <c r="D13" s="53"/>
      <c r="E13" s="53">
        <f>VLOOKUP(C13,TOTALS!$B$10:$P$187,15,FALSE)</f>
        <v>47608.369214934566</v>
      </c>
      <c r="F13" s="54"/>
      <c r="G13" s="62">
        <f t="shared" si="1"/>
        <v>96.76497904512426</v>
      </c>
      <c r="H13" s="54"/>
      <c r="I13" s="55">
        <f t="shared" si="0"/>
        <v>73</v>
      </c>
    </row>
    <row r="14" spans="1:9" ht="15">
      <c r="A14" s="61">
        <v>100</v>
      </c>
      <c r="B14" s="52" t="s">
        <v>279</v>
      </c>
      <c r="C14" s="52" t="s">
        <v>9</v>
      </c>
      <c r="D14" s="53"/>
      <c r="E14" s="53">
        <f>VLOOKUP(C14,TOTALS!$B$10:$P$187,15,FALSE)</f>
        <v>44802.536847770316</v>
      </c>
      <c r="F14" s="54"/>
      <c r="G14" s="62">
        <f t="shared" si="1"/>
        <v>91.06206767281854</v>
      </c>
      <c r="H14" s="54"/>
      <c r="I14" s="55">
        <f t="shared" si="0"/>
        <v>121</v>
      </c>
    </row>
    <row r="15" spans="1:9" ht="15">
      <c r="A15" s="61">
        <v>110</v>
      </c>
      <c r="B15" s="52" t="s">
        <v>279</v>
      </c>
      <c r="C15" s="52" t="s">
        <v>10</v>
      </c>
      <c r="D15" s="53"/>
      <c r="E15" s="53">
        <f>VLOOKUP(C15,TOTALS!$B$10:$P$187,15,FALSE)</f>
        <v>44563.91088436331</v>
      </c>
      <c r="F15" s="54"/>
      <c r="G15" s="62">
        <f t="shared" si="1"/>
        <v>90.57705554723078</v>
      </c>
      <c r="H15" s="54"/>
      <c r="I15" s="55">
        <f t="shared" si="0"/>
        <v>127</v>
      </c>
    </row>
    <row r="16" spans="1:9" ht="15">
      <c r="A16" s="61">
        <v>120</v>
      </c>
      <c r="B16" s="52" t="s">
        <v>280</v>
      </c>
      <c r="C16" s="52" t="s">
        <v>11</v>
      </c>
      <c r="D16" s="53"/>
      <c r="E16" s="53">
        <f>VLOOKUP(C16,TOTALS!$B$10:$P$187,15,FALSE)</f>
        <v>49580.787872766836</v>
      </c>
      <c r="F16" s="54"/>
      <c r="G16" s="62">
        <f t="shared" si="1"/>
        <v>100.77396009699949</v>
      </c>
      <c r="H16" s="54"/>
      <c r="I16" s="55">
        <f t="shared" si="0"/>
        <v>39</v>
      </c>
    </row>
    <row r="17" spans="1:9" ht="15">
      <c r="A17" s="61">
        <v>123</v>
      </c>
      <c r="B17" s="52" t="s">
        <v>280</v>
      </c>
      <c r="C17" s="52" t="s">
        <v>12</v>
      </c>
      <c r="D17" s="53"/>
      <c r="E17" s="53">
        <f>VLOOKUP(C17,TOTALS!$B$10:$P$187,15,FALSE)</f>
        <v>48500.208070593355</v>
      </c>
      <c r="F17" s="54"/>
      <c r="G17" s="62">
        <f t="shared" si="1"/>
        <v>98.57765966415246</v>
      </c>
      <c r="H17" s="54"/>
      <c r="I17" s="55">
        <f t="shared" si="0"/>
        <v>54</v>
      </c>
    </row>
    <row r="18" spans="1:9" ht="15">
      <c r="A18" s="61">
        <v>130</v>
      </c>
      <c r="B18" s="52" t="s">
        <v>280</v>
      </c>
      <c r="C18" s="52" t="s">
        <v>13</v>
      </c>
      <c r="D18" s="53"/>
      <c r="E18" s="53">
        <f>VLOOKUP(C18,TOTALS!$B$10:$P$187,15,FALSE)</f>
        <v>49463.567714948724</v>
      </c>
      <c r="F18" s="54"/>
      <c r="G18" s="62">
        <f t="shared" si="1"/>
        <v>100.5357077413322</v>
      </c>
      <c r="H18" s="54"/>
      <c r="I18" s="55">
        <f t="shared" si="0"/>
        <v>41</v>
      </c>
    </row>
    <row r="19" spans="1:9" ht="15">
      <c r="A19" s="61">
        <v>140</v>
      </c>
      <c r="B19" s="52" t="s">
        <v>280</v>
      </c>
      <c r="C19" s="52" t="s">
        <v>14</v>
      </c>
      <c r="D19" s="53"/>
      <c r="E19" s="53">
        <f>VLOOKUP(C19,TOTALS!$B$10:$P$187,15,FALSE)</f>
        <v>50625.6043895629</v>
      </c>
      <c r="F19" s="54"/>
      <c r="G19" s="62">
        <f t="shared" si="1"/>
        <v>102.8975709246952</v>
      </c>
      <c r="H19" s="54"/>
      <c r="I19" s="55">
        <f t="shared" si="0"/>
        <v>30</v>
      </c>
    </row>
    <row r="20" spans="1:9" ht="15">
      <c r="A20" s="61">
        <v>170</v>
      </c>
      <c r="B20" s="52" t="s">
        <v>280</v>
      </c>
      <c r="C20" s="52" t="s">
        <v>15</v>
      </c>
      <c r="D20" s="53"/>
      <c r="E20" s="53">
        <f>VLOOKUP(C20,TOTALS!$B$10:$P$187,15,FALSE)</f>
        <v>45604.94686427239</v>
      </c>
      <c r="F20" s="54"/>
      <c r="G20" s="62">
        <f t="shared" si="1"/>
        <v>92.69298235678683</v>
      </c>
      <c r="H20" s="54"/>
      <c r="I20" s="55">
        <f t="shared" si="0"/>
        <v>107</v>
      </c>
    </row>
    <row r="21" spans="1:9" ht="15">
      <c r="A21" s="61">
        <v>180</v>
      </c>
      <c r="B21" s="52" t="s">
        <v>280</v>
      </c>
      <c r="C21" s="52" t="s">
        <v>16</v>
      </c>
      <c r="D21" s="53"/>
      <c r="E21" s="53">
        <f>VLOOKUP(C21,TOTALS!$B$10:$P$187,15,FALSE)</f>
        <v>47290.051675151706</v>
      </c>
      <c r="F21" s="54"/>
      <c r="G21" s="62">
        <f t="shared" si="1"/>
        <v>96.11799216918814</v>
      </c>
      <c r="H21" s="54"/>
      <c r="I21" s="55">
        <f t="shared" si="0"/>
        <v>75</v>
      </c>
    </row>
    <row r="22" spans="1:9" ht="15">
      <c r="A22" s="61">
        <v>190</v>
      </c>
      <c r="B22" s="52" t="s">
        <v>280</v>
      </c>
      <c r="C22" s="52" t="s">
        <v>17</v>
      </c>
      <c r="D22" s="53"/>
      <c r="E22" s="53">
        <f>VLOOKUP(C22,TOTALS!$B$10:$P$187,15,FALSE)</f>
        <v>46180.027184513354</v>
      </c>
      <c r="F22" s="54"/>
      <c r="G22" s="62">
        <f t="shared" si="1"/>
        <v>93.86184480796955</v>
      </c>
      <c r="H22" s="54"/>
      <c r="I22" s="55">
        <f t="shared" si="0"/>
        <v>99</v>
      </c>
    </row>
    <row r="23" spans="1:9" ht="15">
      <c r="A23" s="61">
        <v>220</v>
      </c>
      <c r="B23" s="52" t="s">
        <v>281</v>
      </c>
      <c r="C23" s="52" t="s">
        <v>18</v>
      </c>
      <c r="D23" s="53"/>
      <c r="E23" s="53">
        <f>VLOOKUP(C23,TOTALS!$B$10:$P$187,15,FALSE)</f>
        <v>47678.27429704954</v>
      </c>
      <c r="F23" s="54"/>
      <c r="G23" s="62">
        <f t="shared" si="1"/>
        <v>96.90706254677634</v>
      </c>
      <c r="H23" s="54"/>
      <c r="I23" s="55">
        <f t="shared" si="0"/>
        <v>69</v>
      </c>
    </row>
    <row r="24" spans="1:9" ht="15">
      <c r="A24" s="61">
        <v>230</v>
      </c>
      <c r="B24" s="52" t="s">
        <v>282</v>
      </c>
      <c r="C24" s="52" t="s">
        <v>19</v>
      </c>
      <c r="D24" s="53"/>
      <c r="E24" s="53">
        <f>VLOOKUP(C24,TOTALS!$B$10:$P$187,15,FALSE)</f>
        <v>41677.09494838459</v>
      </c>
      <c r="F24" s="54"/>
      <c r="G24" s="62">
        <f t="shared" si="1"/>
        <v>84.70954342365899</v>
      </c>
      <c r="H24" s="54"/>
      <c r="I24" s="55">
        <f t="shared" si="0"/>
        <v>166</v>
      </c>
    </row>
    <row r="25" spans="1:9" ht="15">
      <c r="A25" s="61">
        <v>240</v>
      </c>
      <c r="B25" s="52" t="s">
        <v>282</v>
      </c>
      <c r="C25" s="52" t="s">
        <v>20</v>
      </c>
      <c r="D25" s="53"/>
      <c r="E25" s="53">
        <f>VLOOKUP(C25,TOTALS!$B$10:$P$187,15,FALSE)</f>
        <v>40554.21439566132</v>
      </c>
      <c r="F25" s="54"/>
      <c r="G25" s="62">
        <f t="shared" si="1"/>
        <v>82.42726585468988</v>
      </c>
      <c r="H25" s="54"/>
      <c r="I25" s="55">
        <f t="shared" si="0"/>
        <v>177</v>
      </c>
    </row>
    <row r="26" spans="1:9" ht="15">
      <c r="A26" s="61">
        <v>250</v>
      </c>
      <c r="B26" s="52" t="s">
        <v>282</v>
      </c>
      <c r="C26" s="52" t="s">
        <v>21</v>
      </c>
      <c r="D26" s="53"/>
      <c r="E26" s="53">
        <f>VLOOKUP(C26,TOTALS!$B$10:$P$187,15,FALSE)</f>
        <v>41947.59875020673</v>
      </c>
      <c r="F26" s="54"/>
      <c r="G26" s="62">
        <f t="shared" si="1"/>
        <v>85.25934790439584</v>
      </c>
      <c r="H26" s="54"/>
      <c r="I26" s="55">
        <f t="shared" si="0"/>
        <v>162</v>
      </c>
    </row>
    <row r="27" spans="1:9" ht="15">
      <c r="A27" s="61">
        <v>260</v>
      </c>
      <c r="B27" s="52" t="s">
        <v>282</v>
      </c>
      <c r="C27" s="52" t="s">
        <v>22</v>
      </c>
      <c r="D27" s="53"/>
      <c r="E27" s="53">
        <f>VLOOKUP(C27,TOTALS!$B$10:$P$187,15,FALSE)</f>
        <v>41134.58705843943</v>
      </c>
      <c r="F27" s="54"/>
      <c r="G27" s="62">
        <f t="shared" si="1"/>
        <v>83.60688509975466</v>
      </c>
      <c r="H27" s="54"/>
      <c r="I27" s="55">
        <f t="shared" si="0"/>
        <v>174</v>
      </c>
    </row>
    <row r="28" spans="1:9" ht="15">
      <c r="A28" s="61">
        <v>270</v>
      </c>
      <c r="B28" s="52" t="s">
        <v>282</v>
      </c>
      <c r="C28" s="52" t="s">
        <v>23</v>
      </c>
      <c r="D28" s="53"/>
      <c r="E28" s="53">
        <f>VLOOKUP(C28,TOTALS!$B$10:$P$187,15,FALSE)</f>
        <v>40971.5352787596</v>
      </c>
      <c r="F28" s="54"/>
      <c r="G28" s="62">
        <f t="shared" si="1"/>
        <v>83.27547904018647</v>
      </c>
      <c r="H28" s="54"/>
      <c r="I28" s="55">
        <f t="shared" si="0"/>
        <v>175</v>
      </c>
    </row>
    <row r="29" spans="1:9" ht="15">
      <c r="A29" s="61">
        <v>290</v>
      </c>
      <c r="B29" s="52" t="s">
        <v>283</v>
      </c>
      <c r="C29" s="52" t="s">
        <v>24</v>
      </c>
      <c r="D29" s="53"/>
      <c r="E29" s="53">
        <f>VLOOKUP(C29,TOTALS!$B$10:$P$187,15,FALSE)</f>
        <v>41481.74571795807</v>
      </c>
      <c r="F29" s="54"/>
      <c r="G29" s="62">
        <f t="shared" si="1"/>
        <v>84.31249213834057</v>
      </c>
      <c r="H29" s="54"/>
      <c r="I29" s="55">
        <f t="shared" si="0"/>
        <v>168</v>
      </c>
    </row>
    <row r="30" spans="1:9" ht="15">
      <c r="A30" s="61">
        <v>310</v>
      </c>
      <c r="B30" s="52" t="s">
        <v>283</v>
      </c>
      <c r="C30" s="52" t="s">
        <v>25</v>
      </c>
      <c r="D30" s="53"/>
      <c r="E30" s="53">
        <f>VLOOKUP(C30,TOTALS!$B$10:$P$187,15,FALSE)</f>
        <v>42155.391829282176</v>
      </c>
      <c r="F30" s="54"/>
      <c r="G30" s="62">
        <f t="shared" si="1"/>
        <v>85.68169156526945</v>
      </c>
      <c r="H30" s="54"/>
      <c r="I30" s="55">
        <f t="shared" si="0"/>
        <v>158</v>
      </c>
    </row>
    <row r="31" spans="1:9" ht="15">
      <c r="A31" s="61">
        <v>470</v>
      </c>
      <c r="B31" s="52" t="s">
        <v>284</v>
      </c>
      <c r="C31" s="52" t="s">
        <v>26</v>
      </c>
      <c r="D31" s="53"/>
      <c r="E31" s="53">
        <f>VLOOKUP(C31,TOTALS!$B$10:$P$187,15,FALSE)</f>
        <v>49070.17115900689</v>
      </c>
      <c r="F31" s="54"/>
      <c r="G31" s="62">
        <f t="shared" si="1"/>
        <v>99.73612123753331</v>
      </c>
      <c r="H31" s="54"/>
      <c r="I31" s="55">
        <f t="shared" si="0"/>
        <v>45</v>
      </c>
    </row>
    <row r="32" spans="1:9" ht="15">
      <c r="A32" s="61">
        <v>480</v>
      </c>
      <c r="B32" s="52" t="s">
        <v>284</v>
      </c>
      <c r="C32" s="52" t="s">
        <v>27</v>
      </c>
      <c r="D32" s="53"/>
      <c r="E32" s="53">
        <f>VLOOKUP(C32,TOTALS!$B$10:$P$187,15,FALSE)</f>
        <v>55331.40593338433</v>
      </c>
      <c r="F32" s="54"/>
      <c r="G32" s="62">
        <f t="shared" si="1"/>
        <v>112.46220830436732</v>
      </c>
      <c r="H32" s="54"/>
      <c r="I32" s="55">
        <f t="shared" si="0"/>
        <v>8</v>
      </c>
    </row>
    <row r="33" spans="1:9" ht="15">
      <c r="A33" s="61">
        <v>490</v>
      </c>
      <c r="B33" s="52" t="s">
        <v>285</v>
      </c>
      <c r="C33" s="52" t="s">
        <v>28</v>
      </c>
      <c r="D33" s="53"/>
      <c r="E33" s="53">
        <f>VLOOKUP(C33,TOTALS!$B$10:$P$187,15,FALSE)</f>
        <v>48207.64552712699</v>
      </c>
      <c r="F33" s="54"/>
      <c r="G33" s="62">
        <f t="shared" si="1"/>
        <v>97.98302034222772</v>
      </c>
      <c r="H33" s="54"/>
      <c r="I33" s="55">
        <f t="shared" si="0"/>
        <v>60</v>
      </c>
    </row>
    <row r="34" spans="1:9" ht="15">
      <c r="A34" s="61">
        <v>500</v>
      </c>
      <c r="B34" s="52" t="s">
        <v>285</v>
      </c>
      <c r="C34" s="52" t="s">
        <v>29</v>
      </c>
      <c r="D34" s="53"/>
      <c r="E34" s="53">
        <f>VLOOKUP(C34,TOTALS!$B$10:$P$187,15,FALSE)</f>
        <v>48664.61301195101</v>
      </c>
      <c r="F34" s="54"/>
      <c r="G34" s="62">
        <f t="shared" si="1"/>
        <v>98.91181605236157</v>
      </c>
      <c r="H34" s="54"/>
      <c r="I34" s="55">
        <f t="shared" si="0"/>
        <v>50</v>
      </c>
    </row>
    <row r="35" spans="1:9" ht="15">
      <c r="A35" s="61">
        <v>510</v>
      </c>
      <c r="B35" s="52" t="s">
        <v>286</v>
      </c>
      <c r="C35" s="52" t="s">
        <v>30</v>
      </c>
      <c r="D35" s="53"/>
      <c r="E35" s="53">
        <f>VLOOKUP(C35,TOTALS!$B$10:$P$187,15,FALSE)</f>
        <v>42264.52469085643</v>
      </c>
      <c r="F35" s="54"/>
      <c r="G35" s="62">
        <f t="shared" si="1"/>
        <v>85.90350632678106</v>
      </c>
      <c r="H35" s="54"/>
      <c r="I35" s="55">
        <f t="shared" si="0"/>
        <v>154</v>
      </c>
    </row>
    <row r="36" spans="1:9" ht="15">
      <c r="A36" s="61">
        <v>520</v>
      </c>
      <c r="B36" s="52" t="s">
        <v>286</v>
      </c>
      <c r="C36" s="52" t="s">
        <v>31</v>
      </c>
      <c r="D36" s="53"/>
      <c r="E36" s="53">
        <f>VLOOKUP(C36,TOTALS!$B$10:$P$187,15,FALSE)</f>
        <v>42635.303933423624</v>
      </c>
      <c r="F36" s="54"/>
      <c r="G36" s="62">
        <f t="shared" si="1"/>
        <v>86.65712268098557</v>
      </c>
      <c r="H36" s="54"/>
      <c r="I36" s="55">
        <f t="shared" si="0"/>
        <v>148</v>
      </c>
    </row>
    <row r="37" spans="1:9" ht="15">
      <c r="A37" s="61">
        <v>540</v>
      </c>
      <c r="B37" s="52" t="s">
        <v>287</v>
      </c>
      <c r="C37" s="52" t="s">
        <v>32</v>
      </c>
      <c r="D37" s="53"/>
      <c r="E37" s="53">
        <f>VLOOKUP(C37,TOTALS!$B$10:$P$187,15,FALSE)</f>
        <v>52532.95680334147</v>
      </c>
      <c r="F37" s="54"/>
      <c r="G37" s="62">
        <f t="shared" si="1"/>
        <v>106.77430351172642</v>
      </c>
      <c r="H37" s="54"/>
      <c r="I37" s="55">
        <f t="shared" si="0"/>
        <v>18</v>
      </c>
    </row>
    <row r="38" spans="1:9" ht="15">
      <c r="A38" s="61">
        <v>550</v>
      </c>
      <c r="B38" s="52" t="s">
        <v>288</v>
      </c>
      <c r="C38" s="52" t="s">
        <v>33</v>
      </c>
      <c r="D38" s="53"/>
      <c r="E38" s="53">
        <f>VLOOKUP(C38,TOTALS!$B$10:$P$187,15,FALSE)</f>
        <v>41936.77658926337</v>
      </c>
      <c r="F38" s="54"/>
      <c r="G38" s="62">
        <f t="shared" si="1"/>
        <v>85.23735164209626</v>
      </c>
      <c r="H38" s="54"/>
      <c r="I38" s="55">
        <f t="shared" si="0"/>
        <v>163</v>
      </c>
    </row>
    <row r="39" spans="1:9" ht="15">
      <c r="A39" s="61">
        <v>560</v>
      </c>
      <c r="B39" s="52" t="s">
        <v>288</v>
      </c>
      <c r="C39" s="52" t="s">
        <v>34</v>
      </c>
      <c r="D39" s="53"/>
      <c r="E39" s="53">
        <f>VLOOKUP(C39,TOTALS!$B$10:$P$187,15,FALSE)</f>
        <v>42131.871413381356</v>
      </c>
      <c r="F39" s="54"/>
      <c r="G39" s="62">
        <f t="shared" si="1"/>
        <v>85.63388584141656</v>
      </c>
      <c r="H39" s="54"/>
      <c r="I39" s="55">
        <f aca="true" t="shared" si="2" ref="I39:I70">RANK(E39,E$7:E$184)</f>
        <v>159</v>
      </c>
    </row>
    <row r="40" spans="1:9" ht="15">
      <c r="A40" s="61">
        <v>580</v>
      </c>
      <c r="B40" s="52" t="s">
        <v>288</v>
      </c>
      <c r="C40" s="52" t="s">
        <v>35</v>
      </c>
      <c r="D40" s="53"/>
      <c r="E40" s="53">
        <f>VLOOKUP(C40,TOTALS!$B$10:$P$187,15,FALSE)</f>
        <v>42541.712419803356</v>
      </c>
      <c r="F40" s="54"/>
      <c r="G40" s="62">
        <f t="shared" si="1"/>
        <v>86.46689602538683</v>
      </c>
      <c r="H40" s="54"/>
      <c r="I40" s="55">
        <f t="shared" si="2"/>
        <v>150</v>
      </c>
    </row>
    <row r="41" spans="1:9" ht="15">
      <c r="A41" s="61">
        <v>640</v>
      </c>
      <c r="B41" s="52" t="s">
        <v>289</v>
      </c>
      <c r="C41" s="52" t="s">
        <v>36</v>
      </c>
      <c r="D41" s="53"/>
      <c r="E41" s="53">
        <f>VLOOKUP(C41,TOTALS!$B$10:$P$187,15,FALSE)</f>
        <v>42784.00174084188</v>
      </c>
      <c r="F41" s="54"/>
      <c r="G41" s="62">
        <f t="shared" si="1"/>
        <v>86.95935399989345</v>
      </c>
      <c r="H41" s="54"/>
      <c r="I41" s="55">
        <f t="shared" si="2"/>
        <v>147</v>
      </c>
    </row>
    <row r="42" spans="1:9" ht="15">
      <c r="A42" s="61">
        <v>740</v>
      </c>
      <c r="B42" s="52" t="s">
        <v>289</v>
      </c>
      <c r="C42" s="52" t="s">
        <v>37</v>
      </c>
      <c r="D42" s="53"/>
      <c r="E42" s="53">
        <f>VLOOKUP(C42,TOTALS!$B$10:$P$187,15,FALSE)</f>
        <v>44840.768458518134</v>
      </c>
      <c r="F42" s="54"/>
      <c r="G42" s="62">
        <f t="shared" si="1"/>
        <v>91.13977419950447</v>
      </c>
      <c r="H42" s="54"/>
      <c r="I42" s="55">
        <f t="shared" si="2"/>
        <v>119</v>
      </c>
    </row>
    <row r="43" spans="1:9" ht="15">
      <c r="A43" s="61">
        <v>770</v>
      </c>
      <c r="B43" s="52" t="s">
        <v>290</v>
      </c>
      <c r="C43" s="52" t="s">
        <v>38</v>
      </c>
      <c r="D43" s="53"/>
      <c r="E43" s="53">
        <f>VLOOKUP(C43,TOTALS!$B$10:$P$187,15,FALSE)</f>
        <v>41262.88070679228</v>
      </c>
      <c r="F43" s="54"/>
      <c r="G43" s="62">
        <f t="shared" si="1"/>
        <v>83.86764455022944</v>
      </c>
      <c r="H43" s="54"/>
      <c r="I43" s="55">
        <f t="shared" si="2"/>
        <v>172</v>
      </c>
    </row>
    <row r="44" spans="1:9" ht="15">
      <c r="A44" s="61">
        <v>860</v>
      </c>
      <c r="B44" s="52" t="s">
        <v>291</v>
      </c>
      <c r="C44" s="52" t="s">
        <v>39</v>
      </c>
      <c r="D44" s="53"/>
      <c r="E44" s="53">
        <f>VLOOKUP(C44,TOTALS!$B$10:$P$187,15,FALSE)</f>
        <v>48328.20745499292</v>
      </c>
      <c r="F44" s="54"/>
      <c r="G44" s="62">
        <f t="shared" si="1"/>
        <v>98.22806491350715</v>
      </c>
      <c r="H44" s="54"/>
      <c r="I44" s="55">
        <f t="shared" si="2"/>
        <v>58</v>
      </c>
    </row>
    <row r="45" spans="1:9" ht="15">
      <c r="A45" s="61">
        <v>870</v>
      </c>
      <c r="B45" s="52" t="s">
        <v>292</v>
      </c>
      <c r="C45" s="52" t="s">
        <v>40</v>
      </c>
      <c r="D45" s="53"/>
      <c r="E45" s="53">
        <f>VLOOKUP(C45,TOTALS!$B$10:$P$187,15,FALSE)</f>
        <v>47977.76227254759</v>
      </c>
      <c r="F45" s="54"/>
      <c r="G45" s="62">
        <f t="shared" si="1"/>
        <v>97.51577795020681</v>
      </c>
      <c r="H45" s="54"/>
      <c r="I45" s="55">
        <f t="shared" si="2"/>
        <v>65</v>
      </c>
    </row>
    <row r="46" spans="1:9" ht="15">
      <c r="A46" s="61">
        <v>880</v>
      </c>
      <c r="B46" s="52" t="s">
        <v>293</v>
      </c>
      <c r="C46" s="52" t="s">
        <v>41</v>
      </c>
      <c r="D46" s="53"/>
      <c r="E46" s="53">
        <f>VLOOKUP(C46,TOTALS!$B$10:$P$187,15,FALSE)</f>
        <v>50112.002802600415</v>
      </c>
      <c r="F46" s="54"/>
      <c r="G46" s="62">
        <f t="shared" si="1"/>
        <v>101.85366524971617</v>
      </c>
      <c r="H46" s="54"/>
      <c r="I46" s="55">
        <f t="shared" si="2"/>
        <v>33</v>
      </c>
    </row>
    <row r="47" spans="1:9" ht="15">
      <c r="A47" s="61">
        <v>890</v>
      </c>
      <c r="B47" s="52" t="s">
        <v>294</v>
      </c>
      <c r="C47" s="52" t="s">
        <v>42</v>
      </c>
      <c r="D47" s="53"/>
      <c r="E47" s="53">
        <f>VLOOKUP(C47,TOTALS!$B$10:$P$187,15,FALSE)</f>
        <v>44919.3958568885</v>
      </c>
      <c r="F47" s="54"/>
      <c r="G47" s="62">
        <f t="shared" si="1"/>
        <v>91.29958598640548</v>
      </c>
      <c r="H47" s="54"/>
      <c r="I47" s="55">
        <f t="shared" si="2"/>
        <v>118</v>
      </c>
    </row>
    <row r="48" spans="1:9" ht="15">
      <c r="A48" s="61">
        <v>900</v>
      </c>
      <c r="B48" s="52" t="s">
        <v>295</v>
      </c>
      <c r="C48" s="52" t="s">
        <v>43</v>
      </c>
      <c r="D48" s="53"/>
      <c r="E48" s="53">
        <f>VLOOKUP(C48,TOTALS!$B$10:$P$187,15,FALSE)</f>
        <v>50296.73931421557</v>
      </c>
      <c r="F48" s="54"/>
      <c r="G48" s="62">
        <f t="shared" si="1"/>
        <v>102.22914596812949</v>
      </c>
      <c r="H48" s="54"/>
      <c r="I48" s="55">
        <f t="shared" si="2"/>
        <v>32</v>
      </c>
    </row>
    <row r="49" spans="1:9" ht="15">
      <c r="A49" s="61">
        <v>910</v>
      </c>
      <c r="B49" s="52" t="s">
        <v>296</v>
      </c>
      <c r="C49" s="52" t="s">
        <v>44</v>
      </c>
      <c r="D49" s="53"/>
      <c r="E49" s="53">
        <f>VLOOKUP(C49,TOTALS!$B$10:$P$187,15,FALSE)</f>
        <v>58155.56124051873</v>
      </c>
      <c r="F49" s="54"/>
      <c r="G49" s="62">
        <f t="shared" si="1"/>
        <v>118.20236142495162</v>
      </c>
      <c r="H49" s="54"/>
      <c r="I49" s="55">
        <f t="shared" si="2"/>
        <v>5</v>
      </c>
    </row>
    <row r="50" spans="1:9" ht="15">
      <c r="A50" s="61">
        <v>920</v>
      </c>
      <c r="B50" s="52" t="s">
        <v>297</v>
      </c>
      <c r="C50" s="52" t="s">
        <v>45</v>
      </c>
      <c r="D50" s="53"/>
      <c r="E50" s="53">
        <f>VLOOKUP(C50,TOTALS!$B$10:$P$187,15,FALSE)</f>
        <v>52114.327899387135</v>
      </c>
      <c r="F50" s="54"/>
      <c r="G50" s="62">
        <f t="shared" si="1"/>
        <v>105.92343174722755</v>
      </c>
      <c r="H50" s="54"/>
      <c r="I50" s="55">
        <f t="shared" si="2"/>
        <v>22</v>
      </c>
    </row>
    <row r="51" spans="1:9" ht="15">
      <c r="A51" s="61">
        <v>930</v>
      </c>
      <c r="B51" s="52" t="s">
        <v>297</v>
      </c>
      <c r="C51" s="52" t="s">
        <v>46</v>
      </c>
      <c r="D51" s="53"/>
      <c r="E51" s="53">
        <f>VLOOKUP(C51,TOTALS!$B$10:$P$187,15,FALSE)</f>
        <v>49682.66102071157</v>
      </c>
      <c r="F51" s="54"/>
      <c r="G51" s="62">
        <f t="shared" si="1"/>
        <v>100.98101934285661</v>
      </c>
      <c r="H51" s="54"/>
      <c r="I51" s="55">
        <f t="shared" si="2"/>
        <v>36</v>
      </c>
    </row>
    <row r="52" spans="1:9" ht="15">
      <c r="A52" s="61">
        <v>940</v>
      </c>
      <c r="B52" s="52" t="s">
        <v>297</v>
      </c>
      <c r="C52" s="52" t="s">
        <v>47</v>
      </c>
      <c r="D52" s="53"/>
      <c r="E52" s="53">
        <f>VLOOKUP(C52,TOTALS!$B$10:$P$187,15,FALSE)</f>
        <v>44197.5737358863</v>
      </c>
      <c r="F52" s="54"/>
      <c r="G52" s="62">
        <f t="shared" si="1"/>
        <v>89.83246783964117</v>
      </c>
      <c r="H52" s="54"/>
      <c r="I52" s="55">
        <f t="shared" si="2"/>
        <v>131</v>
      </c>
    </row>
    <row r="53" spans="1:9" ht="15">
      <c r="A53" s="61">
        <v>950</v>
      </c>
      <c r="B53" s="52" t="s">
        <v>297</v>
      </c>
      <c r="C53" s="52" t="s">
        <v>48</v>
      </c>
      <c r="D53" s="53"/>
      <c r="E53" s="53">
        <f>VLOOKUP(C53,TOTALS!$B$10:$P$187,15,FALSE)</f>
        <v>51416.02153397068</v>
      </c>
      <c r="F53" s="54"/>
      <c r="G53" s="62">
        <f t="shared" si="1"/>
        <v>104.50410985213094</v>
      </c>
      <c r="H53" s="54"/>
      <c r="I53" s="55">
        <f t="shared" si="2"/>
        <v>25</v>
      </c>
    </row>
    <row r="54" spans="1:9" ht="15">
      <c r="A54" s="61">
        <v>960</v>
      </c>
      <c r="B54" s="52" t="s">
        <v>297</v>
      </c>
      <c r="C54" s="52" t="s">
        <v>49</v>
      </c>
      <c r="D54" s="53"/>
      <c r="E54" s="53">
        <f>VLOOKUP(C54,TOTALS!$B$10:$P$187,15,FALSE)</f>
        <v>47147.66694881962</v>
      </c>
      <c r="F54" s="54"/>
      <c r="G54" s="62">
        <f t="shared" si="1"/>
        <v>95.82859231603065</v>
      </c>
      <c r="H54" s="54"/>
      <c r="I54" s="55">
        <f t="shared" si="2"/>
        <v>79</v>
      </c>
    </row>
    <row r="55" spans="1:9" ht="15">
      <c r="A55" s="61">
        <v>970</v>
      </c>
      <c r="B55" s="52" t="s">
        <v>298</v>
      </c>
      <c r="C55" s="52" t="s">
        <v>50</v>
      </c>
      <c r="D55" s="53"/>
      <c r="E55" s="53">
        <f>VLOOKUP(C55,TOTALS!$B$10:$P$187,15,FALSE)</f>
        <v>46058.17183779911</v>
      </c>
      <c r="F55" s="54"/>
      <c r="G55" s="62">
        <f t="shared" si="1"/>
        <v>93.61417133656569</v>
      </c>
      <c r="H55" s="54"/>
      <c r="I55" s="55">
        <f t="shared" si="2"/>
        <v>101</v>
      </c>
    </row>
    <row r="56" spans="1:9" ht="15">
      <c r="A56" s="61">
        <v>980</v>
      </c>
      <c r="B56" s="52" t="s">
        <v>298</v>
      </c>
      <c r="C56" s="52" t="s">
        <v>51</v>
      </c>
      <c r="D56" s="53"/>
      <c r="E56" s="53">
        <f>VLOOKUP(C56,TOTALS!$B$10:$P$187,15,FALSE)</f>
        <v>46871.33500674839</v>
      </c>
      <c r="F56" s="54"/>
      <c r="G56" s="62">
        <f t="shared" si="1"/>
        <v>95.26694202166112</v>
      </c>
      <c r="H56" s="54"/>
      <c r="I56" s="55">
        <f t="shared" si="2"/>
        <v>88</v>
      </c>
    </row>
    <row r="57" spans="1:9" ht="15">
      <c r="A57" s="61">
        <v>990</v>
      </c>
      <c r="B57" s="52" t="s">
        <v>298</v>
      </c>
      <c r="C57" s="52" t="s">
        <v>52</v>
      </c>
      <c r="D57" s="53"/>
      <c r="E57" s="53">
        <f>VLOOKUP(C57,TOTALS!$B$10:$P$187,15,FALSE)</f>
        <v>47677.804862132085</v>
      </c>
      <c r="F57" s="54"/>
      <c r="G57" s="62">
        <f t="shared" si="1"/>
        <v>96.90610841075575</v>
      </c>
      <c r="H57" s="54"/>
      <c r="I57" s="55">
        <f t="shared" si="2"/>
        <v>70</v>
      </c>
    </row>
    <row r="58" spans="1:9" ht="15">
      <c r="A58" s="61">
        <v>1000</v>
      </c>
      <c r="B58" s="52" t="s">
        <v>298</v>
      </c>
      <c r="C58" s="52" t="s">
        <v>53</v>
      </c>
      <c r="D58" s="53"/>
      <c r="E58" s="53">
        <f>VLOOKUP(C58,TOTALS!$B$10:$P$187,15,FALSE)</f>
        <v>46535.604813589554</v>
      </c>
      <c r="F58" s="54"/>
      <c r="G58" s="62">
        <f t="shared" si="1"/>
        <v>94.58456357346931</v>
      </c>
      <c r="H58" s="54"/>
      <c r="I58" s="55">
        <f t="shared" si="2"/>
        <v>93</v>
      </c>
    </row>
    <row r="59" spans="1:9" ht="15">
      <c r="A59" s="61">
        <v>1010</v>
      </c>
      <c r="B59" s="52" t="s">
        <v>298</v>
      </c>
      <c r="C59" s="52" t="s">
        <v>54</v>
      </c>
      <c r="D59" s="53"/>
      <c r="E59" s="53">
        <f>VLOOKUP(C59,TOTALS!$B$10:$P$187,15,FALSE)</f>
        <v>47089.7487887694</v>
      </c>
      <c r="F59" s="54"/>
      <c r="G59" s="62">
        <f t="shared" si="1"/>
        <v>95.71087247735503</v>
      </c>
      <c r="H59" s="54"/>
      <c r="I59" s="55">
        <f t="shared" si="2"/>
        <v>81</v>
      </c>
    </row>
    <row r="60" spans="1:9" ht="15">
      <c r="A60" s="61">
        <v>1020</v>
      </c>
      <c r="B60" s="52" t="s">
        <v>298</v>
      </c>
      <c r="C60" s="52" t="s">
        <v>55</v>
      </c>
      <c r="D60" s="53"/>
      <c r="E60" s="53">
        <f>VLOOKUP(C60,TOTALS!$B$10:$P$187,15,FALSE)</f>
        <v>52325.35442790009</v>
      </c>
      <c r="F60" s="54"/>
      <c r="G60" s="62">
        <f t="shared" si="1"/>
        <v>106.35234745986901</v>
      </c>
      <c r="H60" s="54"/>
      <c r="I60" s="55">
        <f t="shared" si="2"/>
        <v>20</v>
      </c>
    </row>
    <row r="61" spans="1:9" ht="15">
      <c r="A61" s="61">
        <v>1030</v>
      </c>
      <c r="B61" s="52" t="s">
        <v>298</v>
      </c>
      <c r="C61" s="52" t="s">
        <v>56</v>
      </c>
      <c r="D61" s="53"/>
      <c r="E61" s="53">
        <f>VLOOKUP(C61,TOTALS!$B$10:$P$187,15,FALSE)</f>
        <v>52071.889557206174</v>
      </c>
      <c r="F61" s="54"/>
      <c r="G61" s="62">
        <f t="shared" si="1"/>
        <v>105.83717495331572</v>
      </c>
      <c r="H61" s="54"/>
      <c r="I61" s="55">
        <f t="shared" si="2"/>
        <v>23</v>
      </c>
    </row>
    <row r="62" spans="1:9" ht="15">
      <c r="A62" s="61">
        <v>1040</v>
      </c>
      <c r="B62" s="52" t="s">
        <v>298</v>
      </c>
      <c r="C62" s="52" t="s">
        <v>57</v>
      </c>
      <c r="D62" s="53"/>
      <c r="E62" s="53">
        <f>VLOOKUP(C62,TOTALS!$B$10:$P$187,15,FALSE)</f>
        <v>49342.23858130809</v>
      </c>
      <c r="F62" s="54"/>
      <c r="G62" s="62">
        <f t="shared" si="1"/>
        <v>100.2891038087065</v>
      </c>
      <c r="H62" s="54"/>
      <c r="I62" s="55">
        <f t="shared" si="2"/>
        <v>42</v>
      </c>
    </row>
    <row r="63" spans="1:9" ht="15">
      <c r="A63" s="61">
        <v>1050</v>
      </c>
      <c r="B63" s="52" t="s">
        <v>298</v>
      </c>
      <c r="C63" s="52" t="s">
        <v>58</v>
      </c>
      <c r="D63" s="53"/>
      <c r="E63" s="53">
        <f>VLOOKUP(C63,TOTALS!$B$10:$P$187,15,FALSE)</f>
        <v>45432.3855833637</v>
      </c>
      <c r="F63" s="54"/>
      <c r="G63" s="62">
        <f t="shared" si="1"/>
        <v>92.34224804249548</v>
      </c>
      <c r="H63" s="54"/>
      <c r="I63" s="55">
        <f t="shared" si="2"/>
        <v>111</v>
      </c>
    </row>
    <row r="64" spans="1:9" ht="15">
      <c r="A64" s="61">
        <v>1060</v>
      </c>
      <c r="B64" s="52" t="s">
        <v>298</v>
      </c>
      <c r="C64" s="52" t="s">
        <v>59</v>
      </c>
      <c r="D64" s="53"/>
      <c r="E64" s="53">
        <f>VLOOKUP(C64,TOTALS!$B$10:$P$187,15,FALSE)</f>
        <v>47636.28594126639</v>
      </c>
      <c r="F64" s="54"/>
      <c r="G64" s="62">
        <f t="shared" si="1"/>
        <v>96.82172035937327</v>
      </c>
      <c r="H64" s="54"/>
      <c r="I64" s="55">
        <f t="shared" si="2"/>
        <v>72</v>
      </c>
    </row>
    <row r="65" spans="1:9" ht="15">
      <c r="A65" s="61">
        <v>1070</v>
      </c>
      <c r="B65" s="52" t="s">
        <v>298</v>
      </c>
      <c r="C65" s="52" t="s">
        <v>60</v>
      </c>
      <c r="D65" s="53"/>
      <c r="E65" s="53">
        <f>VLOOKUP(C65,TOTALS!$B$10:$P$187,15,FALSE)</f>
        <v>47263.77187466615</v>
      </c>
      <c r="F65" s="54"/>
      <c r="G65" s="62">
        <f t="shared" si="1"/>
        <v>96.06457794002574</v>
      </c>
      <c r="H65" s="54"/>
      <c r="I65" s="55">
        <f t="shared" si="2"/>
        <v>76</v>
      </c>
    </row>
    <row r="66" spans="1:9" ht="15">
      <c r="A66" s="61">
        <v>1080</v>
      </c>
      <c r="B66" s="52" t="s">
        <v>298</v>
      </c>
      <c r="C66" s="52" t="s">
        <v>61</v>
      </c>
      <c r="D66" s="53"/>
      <c r="E66" s="53">
        <f>VLOOKUP(C66,TOTALS!$B$10:$P$187,15,FALSE)</f>
        <v>50849.65855586426</v>
      </c>
      <c r="F66" s="54"/>
      <c r="G66" s="62">
        <f t="shared" si="1"/>
        <v>103.35296557619532</v>
      </c>
      <c r="H66" s="54"/>
      <c r="I66" s="55">
        <f t="shared" si="2"/>
        <v>29</v>
      </c>
    </row>
    <row r="67" spans="1:9" ht="15">
      <c r="A67" s="61">
        <v>1110</v>
      </c>
      <c r="B67" s="52" t="s">
        <v>298</v>
      </c>
      <c r="C67" s="52" t="s">
        <v>62</v>
      </c>
      <c r="D67" s="53"/>
      <c r="E67" s="53">
        <f>VLOOKUP(C67,TOTALS!$B$10:$P$187,15,FALSE)</f>
        <v>49010.27157288867</v>
      </c>
      <c r="F67" s="54"/>
      <c r="G67" s="62">
        <f t="shared" si="1"/>
        <v>99.61437411006139</v>
      </c>
      <c r="H67" s="54"/>
      <c r="I67" s="55">
        <f t="shared" si="2"/>
        <v>46</v>
      </c>
    </row>
    <row r="68" spans="1:9" ht="15">
      <c r="A68" s="61">
        <v>1120</v>
      </c>
      <c r="B68" s="52" t="s">
        <v>298</v>
      </c>
      <c r="C68" s="52" t="s">
        <v>63</v>
      </c>
      <c r="D68" s="53"/>
      <c r="E68" s="53">
        <f>VLOOKUP(C68,TOTALS!$B$10:$P$187,15,FALSE)</f>
        <v>47198.924801177134</v>
      </c>
      <c r="F68" s="54"/>
      <c r="G68" s="62">
        <f t="shared" si="1"/>
        <v>95.9327749438136</v>
      </c>
      <c r="H68" s="54"/>
      <c r="I68" s="55">
        <f t="shared" si="2"/>
        <v>77</v>
      </c>
    </row>
    <row r="69" spans="1:9" ht="15">
      <c r="A69" s="61">
        <v>1130</v>
      </c>
      <c r="B69" s="52" t="s">
        <v>298</v>
      </c>
      <c r="C69" s="52" t="s">
        <v>64</v>
      </c>
      <c r="D69" s="53"/>
      <c r="E69" s="53">
        <f>VLOOKUP(C69,TOTALS!$B$10:$P$187,15,FALSE)</f>
        <v>45257.98364600724</v>
      </c>
      <c r="F69" s="54"/>
      <c r="G69" s="62">
        <f t="shared" si="1"/>
        <v>91.98777255652499</v>
      </c>
      <c r="H69" s="54"/>
      <c r="I69" s="55">
        <f t="shared" si="2"/>
        <v>113</v>
      </c>
    </row>
    <row r="70" spans="1:9" ht="15">
      <c r="A70" s="61">
        <v>1140</v>
      </c>
      <c r="B70" s="52" t="s">
        <v>299</v>
      </c>
      <c r="C70" s="52" t="s">
        <v>65</v>
      </c>
      <c r="D70" s="53"/>
      <c r="E70" s="53">
        <f>VLOOKUP(C70,TOTALS!$B$10:$P$187,15,FALSE)</f>
        <v>45614.11117588303</v>
      </c>
      <c r="F70" s="54"/>
      <c r="G70" s="62">
        <f t="shared" si="1"/>
        <v>92.71160900658792</v>
      </c>
      <c r="H70" s="54"/>
      <c r="I70" s="55">
        <f t="shared" si="2"/>
        <v>106</v>
      </c>
    </row>
    <row r="71" spans="1:9" ht="15">
      <c r="A71" s="61">
        <v>1150</v>
      </c>
      <c r="B71" s="52" t="s">
        <v>299</v>
      </c>
      <c r="C71" s="52" t="s">
        <v>66</v>
      </c>
      <c r="D71" s="53"/>
      <c r="E71" s="53">
        <f>VLOOKUP(C71,TOTALS!$B$10:$P$187,15,FALSE)</f>
        <v>47795.785086185344</v>
      </c>
      <c r="F71" s="54"/>
      <c r="G71" s="62">
        <f t="shared" si="1"/>
        <v>97.14590561650988</v>
      </c>
      <c r="H71" s="54"/>
      <c r="I71" s="55">
        <f aca="true" t="shared" si="3" ref="I71:I102">RANK(E71,E$7:E$184)</f>
        <v>67</v>
      </c>
    </row>
    <row r="72" spans="1:9" ht="15">
      <c r="A72" s="61">
        <v>1160</v>
      </c>
      <c r="B72" s="52" t="s">
        <v>299</v>
      </c>
      <c r="C72" s="52" t="s">
        <v>67</v>
      </c>
      <c r="D72" s="53"/>
      <c r="E72" s="53">
        <f>VLOOKUP(C72,TOTALS!$B$10:$P$187,15,FALSE)</f>
        <v>46538.14454604008</v>
      </c>
      <c r="F72" s="54"/>
      <c r="G72" s="62">
        <f aca="true" t="shared" si="4" ref="G72:G135">E72/$E$5*100</f>
        <v>94.5897256313471</v>
      </c>
      <c r="H72" s="54"/>
      <c r="I72" s="55">
        <f t="shared" si="3"/>
        <v>92</v>
      </c>
    </row>
    <row r="73" spans="1:9" ht="15">
      <c r="A73" s="61">
        <v>1180</v>
      </c>
      <c r="B73" s="52" t="s">
        <v>300</v>
      </c>
      <c r="C73" s="52" t="s">
        <v>68</v>
      </c>
      <c r="D73" s="53"/>
      <c r="E73" s="53">
        <f>VLOOKUP(C73,TOTALS!$B$10:$P$187,15,FALSE)</f>
        <v>57798.55540076158</v>
      </c>
      <c r="F73" s="54"/>
      <c r="G73" s="62">
        <f t="shared" si="4"/>
        <v>117.4767397921852</v>
      </c>
      <c r="H73" s="54"/>
      <c r="I73" s="55">
        <f t="shared" si="3"/>
        <v>6</v>
      </c>
    </row>
    <row r="74" spans="1:9" ht="15">
      <c r="A74" s="61">
        <v>1195</v>
      </c>
      <c r="B74" s="52" t="s">
        <v>300</v>
      </c>
      <c r="C74" s="52" t="s">
        <v>69</v>
      </c>
      <c r="D74" s="53"/>
      <c r="E74" s="53">
        <f>VLOOKUP(C74,TOTALS!$B$10:$P$187,15,FALSE)</f>
        <v>51022.83494776522</v>
      </c>
      <c r="F74" s="54"/>
      <c r="G74" s="62">
        <f t="shared" si="4"/>
        <v>103.7049501160932</v>
      </c>
      <c r="H74" s="54"/>
      <c r="I74" s="55">
        <f t="shared" si="3"/>
        <v>27</v>
      </c>
    </row>
    <row r="75" spans="1:9" ht="15">
      <c r="A75" s="61">
        <v>1220</v>
      </c>
      <c r="B75" s="52" t="s">
        <v>300</v>
      </c>
      <c r="C75" s="52" t="s">
        <v>70</v>
      </c>
      <c r="D75" s="53"/>
      <c r="E75" s="53">
        <f>VLOOKUP(C75,TOTALS!$B$10:$P$187,15,FALSE)</f>
        <v>48920.01305497426</v>
      </c>
      <c r="F75" s="54"/>
      <c r="G75" s="62">
        <f t="shared" si="4"/>
        <v>99.43092183604627</v>
      </c>
      <c r="H75" s="54"/>
      <c r="I75" s="55">
        <f t="shared" si="3"/>
        <v>48</v>
      </c>
    </row>
    <row r="76" spans="1:9" ht="15">
      <c r="A76" s="61">
        <v>1330</v>
      </c>
      <c r="B76" s="52" t="s">
        <v>301</v>
      </c>
      <c r="C76" s="52" t="s">
        <v>71</v>
      </c>
      <c r="D76" s="53"/>
      <c r="E76" s="53">
        <f>VLOOKUP(C76,TOTALS!$B$10:$P$187,15,FALSE)</f>
        <v>49930.579560562735</v>
      </c>
      <c r="F76" s="54"/>
      <c r="G76" s="62">
        <f t="shared" si="4"/>
        <v>101.48491881912918</v>
      </c>
      <c r="H76" s="54"/>
      <c r="I76" s="55">
        <f t="shared" si="3"/>
        <v>34</v>
      </c>
    </row>
    <row r="77" spans="1:9" ht="15">
      <c r="A77" s="61">
        <v>1340</v>
      </c>
      <c r="B77" s="52" t="s">
        <v>302</v>
      </c>
      <c r="C77" s="52" t="s">
        <v>72</v>
      </c>
      <c r="D77" s="53"/>
      <c r="E77" s="53">
        <f>VLOOKUP(C77,TOTALS!$B$10:$P$187,15,FALSE)</f>
        <v>49795.51791530693</v>
      </c>
      <c r="F77" s="54"/>
      <c r="G77" s="62">
        <f t="shared" si="4"/>
        <v>101.21040327725093</v>
      </c>
      <c r="H77" s="54"/>
      <c r="I77" s="55">
        <f t="shared" si="3"/>
        <v>35</v>
      </c>
    </row>
    <row r="78" spans="1:9" ht="15">
      <c r="A78" s="61">
        <v>1350</v>
      </c>
      <c r="B78" s="52" t="s">
        <v>302</v>
      </c>
      <c r="C78" s="52" t="s">
        <v>73</v>
      </c>
      <c r="D78" s="53"/>
      <c r="E78" s="53">
        <f>VLOOKUP(C78,TOTALS!$B$10:$P$187,15,FALSE)</f>
        <v>55909.242243965266</v>
      </c>
      <c r="F78" s="54"/>
      <c r="G78" s="62">
        <f t="shared" si="4"/>
        <v>113.636672361988</v>
      </c>
      <c r="H78" s="54"/>
      <c r="I78" s="55">
        <f t="shared" si="3"/>
        <v>7</v>
      </c>
    </row>
    <row r="79" spans="1:9" ht="15">
      <c r="A79" s="61">
        <v>1360</v>
      </c>
      <c r="B79" s="52" t="s">
        <v>303</v>
      </c>
      <c r="C79" s="52" t="s">
        <v>74</v>
      </c>
      <c r="D79" s="53"/>
      <c r="E79" s="53">
        <f>VLOOKUP(C79,TOTALS!$B$10:$P$187,15,FALSE)</f>
        <v>52790.34062277066</v>
      </c>
      <c r="F79" s="54"/>
      <c r="G79" s="62">
        <f t="shared" si="4"/>
        <v>107.2974413613171</v>
      </c>
      <c r="H79" s="54"/>
      <c r="I79" s="55">
        <f t="shared" si="3"/>
        <v>16</v>
      </c>
    </row>
    <row r="80" spans="1:9" ht="15">
      <c r="A80" s="61">
        <v>1380</v>
      </c>
      <c r="B80" s="52" t="s">
        <v>304</v>
      </c>
      <c r="C80" s="52" t="s">
        <v>75</v>
      </c>
      <c r="D80" s="53"/>
      <c r="E80" s="53">
        <f>VLOOKUP(C80,TOTALS!$B$10:$P$187,15,FALSE)</f>
        <v>54314.376524464526</v>
      </c>
      <c r="F80" s="54"/>
      <c r="G80" s="62">
        <f t="shared" si="4"/>
        <v>110.39507533877251</v>
      </c>
      <c r="H80" s="54"/>
      <c r="I80" s="55">
        <f t="shared" si="3"/>
        <v>9</v>
      </c>
    </row>
    <row r="81" spans="1:9" ht="15">
      <c r="A81" s="61">
        <v>1390</v>
      </c>
      <c r="B81" s="52" t="s">
        <v>305</v>
      </c>
      <c r="C81" s="52" t="s">
        <v>76</v>
      </c>
      <c r="D81" s="53"/>
      <c r="E81" s="53">
        <f>VLOOKUP(C81,TOTALS!$B$10:$P$187,15,FALSE)</f>
        <v>43259.29323116944</v>
      </c>
      <c r="F81" s="54"/>
      <c r="G81" s="62">
        <f t="shared" si="4"/>
        <v>87.92539362402418</v>
      </c>
      <c r="H81" s="54"/>
      <c r="I81" s="55">
        <f t="shared" si="3"/>
        <v>143</v>
      </c>
    </row>
    <row r="82" spans="1:9" ht="15">
      <c r="A82" s="61">
        <v>1400</v>
      </c>
      <c r="B82" s="52" t="s">
        <v>305</v>
      </c>
      <c r="C82" s="52" t="s">
        <v>77</v>
      </c>
      <c r="D82" s="53"/>
      <c r="E82" s="53">
        <f>VLOOKUP(C82,TOTALS!$B$10:$P$187,15,FALSE)</f>
        <v>46836.330942531255</v>
      </c>
      <c r="F82" s="54"/>
      <c r="G82" s="62">
        <f t="shared" si="4"/>
        <v>95.19579554896484</v>
      </c>
      <c r="H82" s="54"/>
      <c r="I82" s="55">
        <f t="shared" si="3"/>
        <v>90</v>
      </c>
    </row>
    <row r="83" spans="1:9" ht="15">
      <c r="A83" s="61">
        <v>1410</v>
      </c>
      <c r="B83" s="52" t="s">
        <v>306</v>
      </c>
      <c r="C83" s="52" t="s">
        <v>78</v>
      </c>
      <c r="D83" s="53"/>
      <c r="E83" s="53">
        <f>VLOOKUP(C83,TOTALS!$B$10:$P$187,15,FALSE)</f>
        <v>45768.5880348143</v>
      </c>
      <c r="F83" s="54"/>
      <c r="G83" s="62">
        <f t="shared" si="4"/>
        <v>93.02558636527365</v>
      </c>
      <c r="H83" s="54"/>
      <c r="I83" s="55">
        <f t="shared" si="3"/>
        <v>104</v>
      </c>
    </row>
    <row r="84" spans="1:9" ht="15">
      <c r="A84" s="61">
        <v>1420</v>
      </c>
      <c r="B84" s="52" t="s">
        <v>307</v>
      </c>
      <c r="C84" s="52" t="s">
        <v>79</v>
      </c>
      <c r="D84" s="53"/>
      <c r="E84" s="53">
        <f>VLOOKUP(C84,TOTALS!$B$10:$P$187,15,FALSE)</f>
        <v>49313.141217389326</v>
      </c>
      <c r="F84" s="54"/>
      <c r="G84" s="62">
        <f t="shared" si="4"/>
        <v>100.22996282454137</v>
      </c>
      <c r="H84" s="54"/>
      <c r="I84" s="55">
        <f t="shared" si="3"/>
        <v>43</v>
      </c>
    </row>
    <row r="85" spans="1:9" ht="15">
      <c r="A85" s="61">
        <v>1430</v>
      </c>
      <c r="B85" s="52" t="s">
        <v>308</v>
      </c>
      <c r="C85" s="52" t="s">
        <v>80</v>
      </c>
      <c r="D85" s="53"/>
      <c r="E85" s="53">
        <f>VLOOKUP(C85,TOTALS!$B$10:$P$187,15,FALSE)</f>
        <v>41716.93030633031</v>
      </c>
      <c r="F85" s="54"/>
      <c r="G85" s="62">
        <f t="shared" si="4"/>
        <v>84.79050959915368</v>
      </c>
      <c r="H85" s="54"/>
      <c r="I85" s="55">
        <f t="shared" si="3"/>
        <v>165</v>
      </c>
    </row>
    <row r="86" spans="1:9" ht="15">
      <c r="A86" s="61">
        <v>1440</v>
      </c>
      <c r="B86" s="52" t="s">
        <v>308</v>
      </c>
      <c r="C86" s="52" t="s">
        <v>81</v>
      </c>
      <c r="D86" s="53"/>
      <c r="E86" s="53">
        <f>VLOOKUP(C86,TOTALS!$B$10:$P$187,15,FALSE)</f>
        <v>41390.9499420395</v>
      </c>
      <c r="F86" s="54"/>
      <c r="G86" s="62">
        <f t="shared" si="4"/>
        <v>84.12794787650121</v>
      </c>
      <c r="H86" s="54"/>
      <c r="I86" s="55">
        <f t="shared" si="3"/>
        <v>169</v>
      </c>
    </row>
    <row r="87" spans="1:9" ht="15">
      <c r="A87" s="61">
        <v>1450</v>
      </c>
      <c r="B87" s="52" t="s">
        <v>309</v>
      </c>
      <c r="C87" s="52" t="s">
        <v>82</v>
      </c>
      <c r="D87" s="53"/>
      <c r="E87" s="53">
        <f>VLOOKUP(C87,TOTALS!$B$10:$P$187,15,FALSE)</f>
        <v>44802.66367470578</v>
      </c>
      <c r="F87" s="54"/>
      <c r="G87" s="62">
        <f t="shared" si="4"/>
        <v>91.06232545114523</v>
      </c>
      <c r="H87" s="54"/>
      <c r="I87" s="55">
        <f t="shared" si="3"/>
        <v>120</v>
      </c>
    </row>
    <row r="88" spans="1:9" ht="15">
      <c r="A88" s="61">
        <v>1460</v>
      </c>
      <c r="B88" s="52" t="s">
        <v>309</v>
      </c>
      <c r="C88" s="52" t="s">
        <v>83</v>
      </c>
      <c r="D88" s="53"/>
      <c r="E88" s="53">
        <f>VLOOKUP(C88,TOTALS!$B$10:$P$187,15,FALSE)</f>
        <v>44768.5735932653</v>
      </c>
      <c r="F88" s="54"/>
      <c r="G88" s="62">
        <f t="shared" si="4"/>
        <v>90.99303666703791</v>
      </c>
      <c r="H88" s="54"/>
      <c r="I88" s="55">
        <f t="shared" si="3"/>
        <v>123</v>
      </c>
    </row>
    <row r="89" spans="1:9" ht="15">
      <c r="A89" s="61">
        <v>1480</v>
      </c>
      <c r="B89" s="52" t="s">
        <v>309</v>
      </c>
      <c r="C89" s="52" t="s">
        <v>84</v>
      </c>
      <c r="D89" s="53"/>
      <c r="E89" s="53">
        <f>VLOOKUP(C89,TOTALS!$B$10:$P$187,15,FALSE)</f>
        <v>45184.42708832273</v>
      </c>
      <c r="F89" s="54"/>
      <c r="G89" s="62">
        <f t="shared" si="4"/>
        <v>91.83826735648675</v>
      </c>
      <c r="H89" s="54"/>
      <c r="I89" s="55">
        <f t="shared" si="3"/>
        <v>115</v>
      </c>
    </row>
    <row r="90" spans="1:9" ht="15">
      <c r="A90" s="61">
        <v>1490</v>
      </c>
      <c r="B90" s="52" t="s">
        <v>309</v>
      </c>
      <c r="C90" s="52" t="s">
        <v>85</v>
      </c>
      <c r="D90" s="53"/>
      <c r="E90" s="53">
        <f>VLOOKUP(C90,TOTALS!$B$10:$P$187,15,FALSE)</f>
        <v>45577.369730997554</v>
      </c>
      <c r="F90" s="54"/>
      <c r="G90" s="62">
        <f t="shared" si="4"/>
        <v>92.63693127233535</v>
      </c>
      <c r="H90" s="54"/>
      <c r="I90" s="55">
        <f t="shared" si="3"/>
        <v>108</v>
      </c>
    </row>
    <row r="91" spans="1:9" ht="15">
      <c r="A91" s="61">
        <v>1500</v>
      </c>
      <c r="B91" s="52" t="s">
        <v>309</v>
      </c>
      <c r="C91" s="52" t="s">
        <v>86</v>
      </c>
      <c r="D91" s="53"/>
      <c r="E91" s="53">
        <f>VLOOKUP(C91,TOTALS!$B$10:$P$187,15,FALSE)</f>
        <v>47660.02559995389</v>
      </c>
      <c r="F91" s="54"/>
      <c r="G91" s="62">
        <f t="shared" si="4"/>
        <v>96.8699716986507</v>
      </c>
      <c r="H91" s="54"/>
      <c r="I91" s="55">
        <f t="shared" si="3"/>
        <v>71</v>
      </c>
    </row>
    <row r="92" spans="1:9" ht="15">
      <c r="A92" s="61">
        <v>1510</v>
      </c>
      <c r="B92" s="52" t="s">
        <v>310</v>
      </c>
      <c r="C92" s="52" t="s">
        <v>87</v>
      </c>
      <c r="D92" s="53"/>
      <c r="E92" s="53">
        <f>VLOOKUP(C92,TOTALS!$B$10:$P$187,15,FALSE)</f>
        <v>52550.54102983474</v>
      </c>
      <c r="F92" s="54"/>
      <c r="G92" s="62">
        <f t="shared" si="4"/>
        <v>106.81004380983377</v>
      </c>
      <c r="H92" s="54"/>
      <c r="I92" s="55">
        <f t="shared" si="3"/>
        <v>17</v>
      </c>
    </row>
    <row r="93" spans="1:9" ht="15">
      <c r="A93" s="61">
        <v>1520</v>
      </c>
      <c r="B93" s="52" t="s">
        <v>311</v>
      </c>
      <c r="C93" s="52" t="s">
        <v>88</v>
      </c>
      <c r="D93" s="53"/>
      <c r="E93" s="53">
        <f>VLOOKUP(C93,TOTALS!$B$10:$P$187,15,FALSE)</f>
        <v>54112.4344084453</v>
      </c>
      <c r="F93" s="54"/>
      <c r="G93" s="62">
        <f t="shared" si="4"/>
        <v>109.98462387935139</v>
      </c>
      <c r="H93" s="54"/>
      <c r="I93" s="55">
        <f t="shared" si="3"/>
        <v>10</v>
      </c>
    </row>
    <row r="94" spans="1:9" ht="15">
      <c r="A94" s="61">
        <v>1530</v>
      </c>
      <c r="B94" s="52" t="s">
        <v>311</v>
      </c>
      <c r="C94" s="52" t="s">
        <v>89</v>
      </c>
      <c r="D94" s="53"/>
      <c r="E94" s="53">
        <f>VLOOKUP(C94,TOTALS!$B$10:$P$187,15,FALSE)</f>
        <v>51039.29865465982</v>
      </c>
      <c r="F94" s="54"/>
      <c r="G94" s="62">
        <f t="shared" si="4"/>
        <v>103.73841293531869</v>
      </c>
      <c r="H94" s="54"/>
      <c r="I94" s="55">
        <f t="shared" si="3"/>
        <v>26</v>
      </c>
    </row>
    <row r="95" spans="1:9" ht="15">
      <c r="A95" s="61">
        <v>1540</v>
      </c>
      <c r="B95" s="52" t="s">
        <v>311</v>
      </c>
      <c r="C95" s="52" t="s">
        <v>90</v>
      </c>
      <c r="D95" s="53"/>
      <c r="E95" s="53">
        <f>VLOOKUP(C95,TOTALS!$B$10:$P$187,15,FALSE)</f>
        <v>49589.72036140722</v>
      </c>
      <c r="F95" s="54"/>
      <c r="G95" s="62">
        <f t="shared" si="4"/>
        <v>100.79211556189695</v>
      </c>
      <c r="H95" s="54"/>
      <c r="I95" s="55">
        <f t="shared" si="3"/>
        <v>38</v>
      </c>
    </row>
    <row r="96" spans="1:9" ht="15">
      <c r="A96" s="61">
        <v>1550</v>
      </c>
      <c r="B96" s="52" t="s">
        <v>312</v>
      </c>
      <c r="C96" s="52" t="s">
        <v>91</v>
      </c>
      <c r="D96" s="53"/>
      <c r="E96" s="53">
        <f>VLOOKUP(C96,TOTALS!$B$10:$P$187,15,FALSE)</f>
        <v>46970.48752095428</v>
      </c>
      <c r="F96" s="54"/>
      <c r="G96" s="62">
        <f t="shared" si="4"/>
        <v>95.46847152409144</v>
      </c>
      <c r="H96" s="54"/>
      <c r="I96" s="55">
        <f t="shared" si="3"/>
        <v>86</v>
      </c>
    </row>
    <row r="97" spans="1:9" ht="15">
      <c r="A97" s="61">
        <v>1560</v>
      </c>
      <c r="B97" s="52" t="s">
        <v>312</v>
      </c>
      <c r="C97" s="52" t="s">
        <v>92</v>
      </c>
      <c r="D97" s="53"/>
      <c r="E97" s="53">
        <f>VLOOKUP(C97,TOTALS!$B$10:$P$187,15,FALSE)</f>
        <v>47031.226423016255</v>
      </c>
      <c r="F97" s="54"/>
      <c r="G97" s="62">
        <f t="shared" si="4"/>
        <v>95.59192457829533</v>
      </c>
      <c r="H97" s="54"/>
      <c r="I97" s="55">
        <f t="shared" si="3"/>
        <v>84</v>
      </c>
    </row>
    <row r="98" spans="1:9" ht="15">
      <c r="A98" s="61">
        <v>1570</v>
      </c>
      <c r="B98" s="52" t="s">
        <v>312</v>
      </c>
      <c r="C98" s="52" t="s">
        <v>93</v>
      </c>
      <c r="D98" s="53"/>
      <c r="E98" s="53">
        <f>VLOOKUP(C98,TOTALS!$B$10:$P$187,15,FALSE)</f>
        <v>54017.666252453564</v>
      </c>
      <c r="F98" s="54"/>
      <c r="G98" s="62">
        <f t="shared" si="4"/>
        <v>109.79200567419329</v>
      </c>
      <c r="H98" s="54"/>
      <c r="I98" s="55">
        <f t="shared" si="3"/>
        <v>11</v>
      </c>
    </row>
    <row r="99" spans="1:9" ht="15">
      <c r="A99" s="61">
        <v>1580</v>
      </c>
      <c r="B99" s="52" t="s">
        <v>313</v>
      </c>
      <c r="C99" s="52" t="s">
        <v>94</v>
      </c>
      <c r="D99" s="53"/>
      <c r="E99" s="53">
        <f>VLOOKUP(C99,TOTALS!$B$10:$P$187,15,FALSE)</f>
        <v>44766.81834730378</v>
      </c>
      <c r="F99" s="54"/>
      <c r="G99" s="62">
        <f t="shared" si="4"/>
        <v>90.98946909390978</v>
      </c>
      <c r="H99" s="54"/>
      <c r="I99" s="55">
        <f t="shared" si="3"/>
        <v>124</v>
      </c>
    </row>
    <row r="100" spans="1:9" ht="15">
      <c r="A100" s="61">
        <v>1590</v>
      </c>
      <c r="B100" s="52" t="s">
        <v>313</v>
      </c>
      <c r="C100" s="52" t="s">
        <v>95</v>
      </c>
      <c r="D100" s="53"/>
      <c r="E100" s="53">
        <f>VLOOKUP(C100,TOTALS!$B$10:$P$187,15,FALSE)</f>
        <v>43886.21253201992</v>
      </c>
      <c r="F100" s="54"/>
      <c r="G100" s="62">
        <f t="shared" si="4"/>
        <v>89.1996198579854</v>
      </c>
      <c r="H100" s="54"/>
      <c r="I100" s="55">
        <f t="shared" si="3"/>
        <v>136</v>
      </c>
    </row>
    <row r="101" spans="1:9" ht="15">
      <c r="A101" s="61">
        <v>1600</v>
      </c>
      <c r="B101" s="52" t="s">
        <v>313</v>
      </c>
      <c r="C101" s="52" t="s">
        <v>96</v>
      </c>
      <c r="D101" s="53"/>
      <c r="E101" s="53">
        <f>VLOOKUP(C101,TOTALS!$B$10:$P$187,15,FALSE)</f>
        <v>45223.40196443568</v>
      </c>
      <c r="F101" s="54"/>
      <c r="G101" s="62">
        <f t="shared" si="4"/>
        <v>91.91748458514942</v>
      </c>
      <c r="H101" s="54"/>
      <c r="I101" s="55">
        <f t="shared" si="3"/>
        <v>114</v>
      </c>
    </row>
    <row r="102" spans="1:9" ht="15">
      <c r="A102" s="61">
        <v>1620</v>
      </c>
      <c r="B102" s="52" t="s">
        <v>313</v>
      </c>
      <c r="C102" s="52" t="s">
        <v>97</v>
      </c>
      <c r="D102" s="53"/>
      <c r="E102" s="53">
        <f>VLOOKUP(C102,TOTALS!$B$10:$P$187,15,FALSE)</f>
        <v>43350.086041163566</v>
      </c>
      <c r="F102" s="54"/>
      <c r="G102" s="62">
        <f t="shared" si="4"/>
        <v>88.10993185756178</v>
      </c>
      <c r="H102" s="54"/>
      <c r="I102" s="55">
        <f t="shared" si="3"/>
        <v>142</v>
      </c>
    </row>
    <row r="103" spans="1:9" ht="15">
      <c r="A103" s="61">
        <v>1750</v>
      </c>
      <c r="B103" s="52" t="s">
        <v>313</v>
      </c>
      <c r="C103" s="52" t="s">
        <v>98</v>
      </c>
      <c r="D103" s="53"/>
      <c r="E103" s="53">
        <f>VLOOKUP(C103,TOTALS!$B$10:$P$187,15,FALSE)</f>
        <v>41366.42271628417</v>
      </c>
      <c r="F103" s="54"/>
      <c r="G103" s="62">
        <f t="shared" si="4"/>
        <v>84.07809579113498</v>
      </c>
      <c r="H103" s="54"/>
      <c r="I103" s="55">
        <f aca="true" t="shared" si="5" ref="I103:I134">RANK(E103,E$7:E$184)</f>
        <v>170</v>
      </c>
    </row>
    <row r="104" spans="1:9" ht="15">
      <c r="A104" s="61">
        <v>1760</v>
      </c>
      <c r="B104" s="52" t="s">
        <v>313</v>
      </c>
      <c r="C104" s="52" t="s">
        <v>99</v>
      </c>
      <c r="D104" s="53"/>
      <c r="E104" s="53">
        <f>VLOOKUP(C104,TOTALS!$B$10:$P$187,15,FALSE)</f>
        <v>41874.21941567205</v>
      </c>
      <c r="F104" s="54"/>
      <c r="G104" s="62">
        <f t="shared" si="4"/>
        <v>85.11020291401533</v>
      </c>
      <c r="H104" s="54"/>
      <c r="I104" s="55">
        <f t="shared" si="5"/>
        <v>164</v>
      </c>
    </row>
    <row r="105" spans="1:9" ht="15">
      <c r="A105" s="61">
        <v>1780</v>
      </c>
      <c r="B105" s="52" t="s">
        <v>314</v>
      </c>
      <c r="C105" s="52" t="s">
        <v>100</v>
      </c>
      <c r="D105" s="53"/>
      <c r="E105" s="53">
        <f>VLOOKUP(C105,TOTALS!$B$10:$P$187,15,FALSE)</f>
        <v>43976.97867006585</v>
      </c>
      <c r="F105" s="54"/>
      <c r="G105" s="62">
        <f t="shared" si="4"/>
        <v>89.38410388024562</v>
      </c>
      <c r="H105" s="54"/>
      <c r="I105" s="55">
        <f t="shared" si="5"/>
        <v>134</v>
      </c>
    </row>
    <row r="106" spans="1:9" ht="15">
      <c r="A106" s="61">
        <v>1790</v>
      </c>
      <c r="B106" s="52" t="s">
        <v>314</v>
      </c>
      <c r="C106" s="52" t="s">
        <v>101</v>
      </c>
      <c r="D106" s="53"/>
      <c r="E106" s="53">
        <f>VLOOKUP(C106,TOTALS!$B$10:$P$187,15,FALSE)</f>
        <v>45463.90493402577</v>
      </c>
      <c r="F106" s="54"/>
      <c r="G106" s="62">
        <f t="shared" si="4"/>
        <v>92.4063117639929</v>
      </c>
      <c r="H106" s="54"/>
      <c r="I106" s="55">
        <f t="shared" si="5"/>
        <v>110</v>
      </c>
    </row>
    <row r="107" spans="1:9" ht="15">
      <c r="A107" s="61">
        <v>1810</v>
      </c>
      <c r="B107" s="52" t="s">
        <v>314</v>
      </c>
      <c r="C107" s="52" t="s">
        <v>102</v>
      </c>
      <c r="D107" s="53"/>
      <c r="E107" s="53">
        <f>VLOOKUP(C107,TOTALS!$B$10:$P$187,15,FALSE)</f>
        <v>42053.91993101473</v>
      </c>
      <c r="F107" s="54"/>
      <c r="G107" s="62">
        <f t="shared" si="4"/>
        <v>85.475447867545</v>
      </c>
      <c r="H107" s="54"/>
      <c r="I107" s="55">
        <f t="shared" si="5"/>
        <v>160</v>
      </c>
    </row>
    <row r="108" spans="1:9" ht="15">
      <c r="A108" s="61">
        <v>1828</v>
      </c>
      <c r="B108" s="52" t="s">
        <v>315</v>
      </c>
      <c r="C108" s="52" t="s">
        <v>103</v>
      </c>
      <c r="D108" s="53"/>
      <c r="E108" s="53">
        <f>VLOOKUP(C108,TOTALS!$B$10:$P$187,15,FALSE)</f>
        <v>45972.21051212898</v>
      </c>
      <c r="F108" s="54"/>
      <c r="G108" s="62">
        <f t="shared" si="4"/>
        <v>93.43945319321554</v>
      </c>
      <c r="H108" s="54"/>
      <c r="I108" s="55">
        <f t="shared" si="5"/>
        <v>102</v>
      </c>
    </row>
    <row r="109" spans="1:9" ht="15">
      <c r="A109" s="61">
        <v>1850</v>
      </c>
      <c r="B109" s="52" t="s">
        <v>315</v>
      </c>
      <c r="C109" s="52" t="s">
        <v>104</v>
      </c>
      <c r="D109" s="53"/>
      <c r="E109" s="53">
        <f>VLOOKUP(C109,TOTALS!$B$10:$P$187,15,FALSE)</f>
        <v>42967.699249810685</v>
      </c>
      <c r="F109" s="54"/>
      <c r="G109" s="62">
        <f t="shared" si="4"/>
        <v>87.33272292428904</v>
      </c>
      <c r="H109" s="54"/>
      <c r="I109" s="55">
        <f t="shared" si="5"/>
        <v>146</v>
      </c>
    </row>
    <row r="110" spans="1:9" ht="15">
      <c r="A110" s="61">
        <v>1860</v>
      </c>
      <c r="B110" s="52" t="s">
        <v>315</v>
      </c>
      <c r="C110" s="52" t="s">
        <v>105</v>
      </c>
      <c r="D110" s="53"/>
      <c r="E110" s="53">
        <f>VLOOKUP(C110,TOTALS!$B$10:$P$187,15,FALSE)</f>
        <v>44009.65115015786</v>
      </c>
      <c r="F110" s="54"/>
      <c r="G110" s="62">
        <f t="shared" si="4"/>
        <v>89.45051136077036</v>
      </c>
      <c r="H110" s="54"/>
      <c r="I110" s="55">
        <f t="shared" si="5"/>
        <v>133</v>
      </c>
    </row>
    <row r="111" spans="1:9" ht="15">
      <c r="A111" s="61">
        <v>1870</v>
      </c>
      <c r="B111" s="52" t="s">
        <v>315</v>
      </c>
      <c r="C111" s="52" t="s">
        <v>106</v>
      </c>
      <c r="D111" s="53"/>
      <c r="E111" s="53">
        <f>VLOOKUP(C111,TOTALS!$B$10:$P$187,15,FALSE)</f>
        <v>43163.12738485369</v>
      </c>
      <c r="F111" s="54"/>
      <c r="G111" s="62">
        <f t="shared" si="4"/>
        <v>87.72993458484581</v>
      </c>
      <c r="H111" s="54"/>
      <c r="I111" s="55">
        <f t="shared" si="5"/>
        <v>145</v>
      </c>
    </row>
    <row r="112" spans="1:9" ht="15">
      <c r="A112" s="61">
        <v>1980</v>
      </c>
      <c r="B112" s="52" t="s">
        <v>316</v>
      </c>
      <c r="C112" s="52" t="s">
        <v>107</v>
      </c>
      <c r="D112" s="53"/>
      <c r="E112" s="53">
        <f>VLOOKUP(C112,TOTALS!$B$10:$P$187,15,FALSE)</f>
        <v>46312.46522756297</v>
      </c>
      <c r="F112" s="54"/>
      <c r="G112" s="62">
        <f t="shared" si="4"/>
        <v>94.13102782498525</v>
      </c>
      <c r="H112" s="54"/>
      <c r="I112" s="55">
        <f t="shared" si="5"/>
        <v>98</v>
      </c>
    </row>
    <row r="113" spans="1:9" ht="15">
      <c r="A113" s="61">
        <v>1990</v>
      </c>
      <c r="B113" s="52" t="s">
        <v>316</v>
      </c>
      <c r="C113" s="52" t="s">
        <v>108</v>
      </c>
      <c r="D113" s="53"/>
      <c r="E113" s="53">
        <f>VLOOKUP(C113,TOTALS!$B$10:$P$187,15,FALSE)</f>
        <v>48994.83697171736</v>
      </c>
      <c r="F113" s="54"/>
      <c r="G113" s="62">
        <f t="shared" si="4"/>
        <v>99.58300296915613</v>
      </c>
      <c r="H113" s="54"/>
      <c r="I113" s="55">
        <f t="shared" si="5"/>
        <v>47</v>
      </c>
    </row>
    <row r="114" spans="1:9" ht="15">
      <c r="A114" s="61">
        <v>2000</v>
      </c>
      <c r="B114" s="52" t="s">
        <v>316</v>
      </c>
      <c r="C114" s="52" t="s">
        <v>109</v>
      </c>
      <c r="D114" s="53"/>
      <c r="E114" s="53">
        <f>VLOOKUP(C114,TOTALS!$B$10:$P$187,15,FALSE)</f>
        <v>47008.10061924253</v>
      </c>
      <c r="F114" s="54"/>
      <c r="G114" s="62">
        <f t="shared" si="4"/>
        <v>95.54492091161934</v>
      </c>
      <c r="H114" s="54"/>
      <c r="I114" s="55">
        <f t="shared" si="5"/>
        <v>85</v>
      </c>
    </row>
    <row r="115" spans="1:9" ht="15">
      <c r="A115" s="61">
        <v>2010</v>
      </c>
      <c r="B115" s="52" t="s">
        <v>317</v>
      </c>
      <c r="C115" s="52" t="s">
        <v>110</v>
      </c>
      <c r="D115" s="53"/>
      <c r="E115" s="53">
        <f>VLOOKUP(C115,TOTALS!$B$10:$P$187,15,FALSE)</f>
        <v>49490.824133756665</v>
      </c>
      <c r="F115" s="54"/>
      <c r="G115" s="62">
        <f t="shared" si="4"/>
        <v>100.59110696710462</v>
      </c>
      <c r="H115" s="54"/>
      <c r="I115" s="55">
        <f t="shared" si="5"/>
        <v>40</v>
      </c>
    </row>
    <row r="116" spans="1:9" ht="15">
      <c r="A116" s="61">
        <v>2020</v>
      </c>
      <c r="B116" s="52" t="s">
        <v>318</v>
      </c>
      <c r="C116" s="52" t="s">
        <v>111</v>
      </c>
      <c r="D116" s="53"/>
      <c r="E116" s="53">
        <f>VLOOKUP(C116,TOTALS!$B$10:$P$187,15,FALSE)</f>
        <v>49305.79667423649</v>
      </c>
      <c r="F116" s="54"/>
      <c r="G116" s="62">
        <f t="shared" si="4"/>
        <v>100.21503489115489</v>
      </c>
      <c r="H116" s="54"/>
      <c r="I116" s="55">
        <f t="shared" si="5"/>
        <v>44</v>
      </c>
    </row>
    <row r="117" spans="1:9" ht="15">
      <c r="A117" s="61">
        <v>2035</v>
      </c>
      <c r="B117" s="52" t="s">
        <v>319</v>
      </c>
      <c r="C117" s="52" t="s">
        <v>112</v>
      </c>
      <c r="D117" s="53"/>
      <c r="E117" s="53">
        <f>VLOOKUP(C117,TOTALS!$B$10:$P$187,15,FALSE)</f>
        <v>47053.00915994856</v>
      </c>
      <c r="F117" s="54"/>
      <c r="G117" s="62">
        <f t="shared" si="4"/>
        <v>95.63619843429079</v>
      </c>
      <c r="H117" s="54"/>
      <c r="I117" s="55">
        <f t="shared" si="5"/>
        <v>82</v>
      </c>
    </row>
    <row r="118" spans="1:9" ht="15">
      <c r="A118" s="61">
        <v>2055</v>
      </c>
      <c r="B118" s="52" t="s">
        <v>319</v>
      </c>
      <c r="C118" s="52" t="s">
        <v>113</v>
      </c>
      <c r="D118" s="53"/>
      <c r="E118" s="53">
        <f>VLOOKUP(C118,TOTALS!$B$10:$P$187,15,FALSE)</f>
        <v>48490.002358797516</v>
      </c>
      <c r="F118" s="54"/>
      <c r="G118" s="62">
        <f t="shared" si="4"/>
        <v>98.55691634728717</v>
      </c>
      <c r="H118" s="54"/>
      <c r="I118" s="55">
        <f t="shared" si="5"/>
        <v>55</v>
      </c>
    </row>
    <row r="119" spans="1:9" ht="15">
      <c r="A119" s="61">
        <v>2070</v>
      </c>
      <c r="B119" s="52" t="s">
        <v>319</v>
      </c>
      <c r="C119" s="52" t="s">
        <v>114</v>
      </c>
      <c r="D119" s="53"/>
      <c r="E119" s="53">
        <f>VLOOKUP(C119,TOTALS!$B$10:$P$187,15,FALSE)</f>
        <v>49635.68114497526</v>
      </c>
      <c r="F119" s="54"/>
      <c r="G119" s="62">
        <f t="shared" si="4"/>
        <v>100.88553178959381</v>
      </c>
      <c r="H119" s="54"/>
      <c r="I119" s="55">
        <f t="shared" si="5"/>
        <v>37</v>
      </c>
    </row>
    <row r="120" spans="1:9" ht="15">
      <c r="A120" s="61">
        <v>2180</v>
      </c>
      <c r="B120" s="52" t="s">
        <v>320</v>
      </c>
      <c r="C120" s="52" t="s">
        <v>115</v>
      </c>
      <c r="D120" s="53"/>
      <c r="E120" s="53">
        <f>VLOOKUP(C120,TOTALS!$B$10:$P$187,15,FALSE)</f>
        <v>48158.37659241053</v>
      </c>
      <c r="F120" s="54"/>
      <c r="G120" s="62">
        <f t="shared" si="4"/>
        <v>97.88288023001573</v>
      </c>
      <c r="H120" s="54"/>
      <c r="I120" s="55">
        <f t="shared" si="5"/>
        <v>62</v>
      </c>
    </row>
    <row r="121" spans="1:9" ht="15">
      <c r="A121" s="61">
        <v>2190</v>
      </c>
      <c r="B121" s="52" t="s">
        <v>320</v>
      </c>
      <c r="C121" s="52" t="s">
        <v>116</v>
      </c>
      <c r="D121" s="53"/>
      <c r="E121" s="53">
        <f>VLOOKUP(C121,TOTALS!$B$10:$P$187,15,FALSE)</f>
        <v>47766.16520647915</v>
      </c>
      <c r="F121" s="54"/>
      <c r="G121" s="62">
        <f t="shared" si="4"/>
        <v>97.08570260837597</v>
      </c>
      <c r="H121" s="54"/>
      <c r="I121" s="55">
        <f t="shared" si="5"/>
        <v>68</v>
      </c>
    </row>
    <row r="122" spans="1:9" ht="15">
      <c r="A122" s="61">
        <v>2395</v>
      </c>
      <c r="B122" s="52" t="s">
        <v>321</v>
      </c>
      <c r="C122" s="52" t="s">
        <v>117</v>
      </c>
      <c r="D122" s="53"/>
      <c r="E122" s="53">
        <f>VLOOKUP(C122,TOTALS!$B$10:$P$187,15,FALSE)</f>
        <v>48216.9319461046</v>
      </c>
      <c r="F122" s="54"/>
      <c r="G122" s="62">
        <f t="shared" si="4"/>
        <v>98.0018951777365</v>
      </c>
      <c r="H122" s="54"/>
      <c r="I122" s="55">
        <f t="shared" si="5"/>
        <v>59</v>
      </c>
    </row>
    <row r="123" spans="1:9" ht="15">
      <c r="A123" s="61">
        <v>2405</v>
      </c>
      <c r="B123" s="52" t="s">
        <v>321</v>
      </c>
      <c r="C123" s="52" t="s">
        <v>118</v>
      </c>
      <c r="D123" s="53"/>
      <c r="E123" s="53">
        <f>VLOOKUP(C123,TOTALS!$B$10:$P$187,15,FALSE)</f>
        <v>47392.0466294168</v>
      </c>
      <c r="F123" s="54"/>
      <c r="G123" s="62">
        <f t="shared" si="4"/>
        <v>96.32529898886963</v>
      </c>
      <c r="H123" s="54"/>
      <c r="I123" s="55">
        <f t="shared" si="5"/>
        <v>74</v>
      </c>
    </row>
    <row r="124" spans="1:9" ht="15">
      <c r="A124" s="61">
        <v>2505</v>
      </c>
      <c r="B124" s="52" t="s">
        <v>321</v>
      </c>
      <c r="C124" s="52" t="s">
        <v>119</v>
      </c>
      <c r="D124" s="53"/>
      <c r="E124" s="53">
        <f>VLOOKUP(C124,TOTALS!$B$10:$P$187,15,FALSE)</f>
        <v>47109.41785796534</v>
      </c>
      <c r="F124" s="54"/>
      <c r="G124" s="62">
        <f t="shared" si="4"/>
        <v>95.75085026067268</v>
      </c>
      <c r="H124" s="54"/>
      <c r="I124" s="55">
        <f t="shared" si="5"/>
        <v>80</v>
      </c>
    </row>
    <row r="125" spans="1:9" ht="15">
      <c r="A125" s="61">
        <v>2515</v>
      </c>
      <c r="B125" s="52" t="s">
        <v>321</v>
      </c>
      <c r="C125" s="52" t="s">
        <v>120</v>
      </c>
      <c r="D125" s="53"/>
      <c r="E125" s="53">
        <f>VLOOKUP(C125,TOTALS!$B$10:$P$187,15,FALSE)</f>
        <v>48452.599703136315</v>
      </c>
      <c r="F125" s="54"/>
      <c r="G125" s="62">
        <f t="shared" si="4"/>
        <v>98.48089468868028</v>
      </c>
      <c r="H125" s="54"/>
      <c r="I125" s="55">
        <f t="shared" si="5"/>
        <v>56</v>
      </c>
    </row>
    <row r="126" spans="1:9" ht="15">
      <c r="A126" s="61">
        <v>2520</v>
      </c>
      <c r="B126" s="52" t="s">
        <v>322</v>
      </c>
      <c r="C126" s="52" t="s">
        <v>121</v>
      </c>
      <c r="D126" s="53"/>
      <c r="E126" s="53">
        <f>VLOOKUP(C126,TOTALS!$B$10:$P$187,15,FALSE)</f>
        <v>42224.5134586972</v>
      </c>
      <c r="F126" s="54"/>
      <c r="G126" s="62">
        <f t="shared" si="4"/>
        <v>85.82218268336914</v>
      </c>
      <c r="H126" s="54"/>
      <c r="I126" s="55">
        <f t="shared" si="5"/>
        <v>156</v>
      </c>
    </row>
    <row r="127" spans="1:9" ht="15">
      <c r="A127" s="61">
        <v>2530</v>
      </c>
      <c r="B127" s="52" t="s">
        <v>322</v>
      </c>
      <c r="C127" s="52" t="s">
        <v>122</v>
      </c>
      <c r="D127" s="53"/>
      <c r="E127" s="53">
        <f>VLOOKUP(C127,TOTALS!$B$10:$P$187,15,FALSE)</f>
        <v>42003.361992253456</v>
      </c>
      <c r="F127" s="54"/>
      <c r="G127" s="62">
        <f t="shared" si="4"/>
        <v>85.37268782838649</v>
      </c>
      <c r="H127" s="54"/>
      <c r="I127" s="55">
        <f t="shared" si="5"/>
        <v>161</v>
      </c>
    </row>
    <row r="128" spans="1:9" ht="15">
      <c r="A128" s="61">
        <v>2535</v>
      </c>
      <c r="B128" s="52" t="s">
        <v>322</v>
      </c>
      <c r="C128" s="52" t="s">
        <v>123</v>
      </c>
      <c r="D128" s="53"/>
      <c r="E128" s="53">
        <f>VLOOKUP(C128,TOTALS!$B$10:$P$187,15,FALSE)</f>
        <v>40540.84072549172</v>
      </c>
      <c r="F128" s="54"/>
      <c r="G128" s="62">
        <f t="shared" si="4"/>
        <v>82.40008359797623</v>
      </c>
      <c r="H128" s="54"/>
      <c r="I128" s="55">
        <f t="shared" si="5"/>
        <v>178</v>
      </c>
    </row>
    <row r="129" spans="1:9" ht="15">
      <c r="A129" s="61">
        <v>2540</v>
      </c>
      <c r="B129" s="52" t="s">
        <v>322</v>
      </c>
      <c r="C129" s="52" t="s">
        <v>124</v>
      </c>
      <c r="D129" s="53"/>
      <c r="E129" s="53">
        <f>VLOOKUP(C129,TOTALS!$B$10:$P$187,15,FALSE)</f>
        <v>42390.643257515796</v>
      </c>
      <c r="F129" s="54"/>
      <c r="G129" s="62">
        <f t="shared" si="4"/>
        <v>86.1598448794607</v>
      </c>
      <c r="H129" s="54"/>
      <c r="I129" s="55">
        <f t="shared" si="5"/>
        <v>153</v>
      </c>
    </row>
    <row r="130" spans="1:9" ht="15">
      <c r="A130" s="61">
        <v>2560</v>
      </c>
      <c r="B130" s="52" t="s">
        <v>322</v>
      </c>
      <c r="C130" s="52" t="s">
        <v>125</v>
      </c>
      <c r="D130" s="53"/>
      <c r="E130" s="53">
        <f>VLOOKUP(C130,TOTALS!$B$10:$P$187,15,FALSE)</f>
        <v>40856.871812112455</v>
      </c>
      <c r="F130" s="54"/>
      <c r="G130" s="62">
        <f t="shared" si="4"/>
        <v>83.04242321134133</v>
      </c>
      <c r="H130" s="54"/>
      <c r="I130" s="55">
        <f t="shared" si="5"/>
        <v>176</v>
      </c>
    </row>
    <row r="131" spans="1:9" ht="15">
      <c r="A131" s="61">
        <v>2570</v>
      </c>
      <c r="B131" s="52" t="s">
        <v>322</v>
      </c>
      <c r="C131" s="52" t="s">
        <v>126</v>
      </c>
      <c r="D131" s="53"/>
      <c r="E131" s="53">
        <f>VLOOKUP(C131,TOTALS!$B$10:$P$187,15,FALSE)</f>
        <v>42609.52230661553</v>
      </c>
      <c r="F131" s="54"/>
      <c r="G131" s="62">
        <f t="shared" si="4"/>
        <v>86.60472099995819</v>
      </c>
      <c r="H131" s="54"/>
      <c r="I131" s="55">
        <f t="shared" si="5"/>
        <v>149</v>
      </c>
    </row>
    <row r="132" spans="1:9" ht="15">
      <c r="A132" s="61">
        <v>2580</v>
      </c>
      <c r="B132" s="52" t="s">
        <v>323</v>
      </c>
      <c r="C132" s="52" t="s">
        <v>127</v>
      </c>
      <c r="D132" s="53"/>
      <c r="E132" s="53">
        <f>VLOOKUP(C132,TOTALS!$B$10:$P$187,15,FALSE)</f>
        <v>53313.10289451581</v>
      </c>
      <c r="F132" s="54"/>
      <c r="G132" s="62">
        <f t="shared" si="4"/>
        <v>108.35996631449554</v>
      </c>
      <c r="H132" s="54"/>
      <c r="I132" s="55">
        <f t="shared" si="5"/>
        <v>14</v>
      </c>
    </row>
    <row r="133" spans="1:9" ht="15">
      <c r="A133" s="61">
        <v>2590</v>
      </c>
      <c r="B133" s="52" t="s">
        <v>323</v>
      </c>
      <c r="C133" s="52" t="s">
        <v>128</v>
      </c>
      <c r="D133" s="53"/>
      <c r="E133" s="53">
        <f>VLOOKUP(C133,TOTALS!$B$10:$P$187,15,FALSE)</f>
        <v>53638.34006211067</v>
      </c>
      <c r="F133" s="54"/>
      <c r="G133" s="62">
        <f t="shared" si="4"/>
        <v>109.02101747474279</v>
      </c>
      <c r="H133" s="54"/>
      <c r="I133" s="55">
        <f t="shared" si="5"/>
        <v>12</v>
      </c>
    </row>
    <row r="134" spans="1:9" ht="15">
      <c r="A134" s="61">
        <v>2600</v>
      </c>
      <c r="B134" s="52" t="s">
        <v>324</v>
      </c>
      <c r="C134" s="52" t="s">
        <v>129</v>
      </c>
      <c r="D134" s="53"/>
      <c r="E134" s="53">
        <f>VLOOKUP(C134,TOTALS!$B$10:$P$187,15,FALSE)</f>
        <v>50961.115597250064</v>
      </c>
      <c r="F134" s="54"/>
      <c r="G134" s="62">
        <f t="shared" si="4"/>
        <v>103.57950428046048</v>
      </c>
      <c r="H134" s="54"/>
      <c r="I134" s="55">
        <f t="shared" si="5"/>
        <v>28</v>
      </c>
    </row>
    <row r="135" spans="1:9" ht="15">
      <c r="A135" s="61">
        <v>2610</v>
      </c>
      <c r="B135" s="52" t="s">
        <v>324</v>
      </c>
      <c r="C135" s="52" t="s">
        <v>130</v>
      </c>
      <c r="D135" s="53"/>
      <c r="E135" s="53">
        <f>VLOOKUP(C135,TOTALS!$B$10:$P$187,15,FALSE)</f>
        <v>52293.44534538586</v>
      </c>
      <c r="F135" s="54"/>
      <c r="G135" s="62">
        <f t="shared" si="4"/>
        <v>106.28749160045281</v>
      </c>
      <c r="H135" s="54"/>
      <c r="I135" s="55">
        <f aca="true" t="shared" si="6" ref="I135:I166">RANK(E135,E$7:E$184)</f>
        <v>21</v>
      </c>
    </row>
    <row r="136" spans="1:9" ht="15">
      <c r="A136" s="61">
        <v>2620</v>
      </c>
      <c r="B136" s="52" t="s">
        <v>325</v>
      </c>
      <c r="C136" s="52" t="s">
        <v>131</v>
      </c>
      <c r="D136" s="53"/>
      <c r="E136" s="53">
        <f>VLOOKUP(C136,TOTALS!$B$10:$P$187,15,FALSE)</f>
        <v>44595.527801302254</v>
      </c>
      <c r="F136" s="54"/>
      <c r="G136" s="62">
        <f aca="true" t="shared" si="7" ref="G136:G184">E136/$E$5*100</f>
        <v>90.64131757417098</v>
      </c>
      <c r="H136" s="54"/>
      <c r="I136" s="55">
        <f t="shared" si="6"/>
        <v>126</v>
      </c>
    </row>
    <row r="137" spans="1:9" ht="15">
      <c r="A137" s="61">
        <v>2630</v>
      </c>
      <c r="B137" s="52" t="s">
        <v>325</v>
      </c>
      <c r="C137" s="52" t="s">
        <v>132</v>
      </c>
      <c r="D137" s="53"/>
      <c r="E137" s="53">
        <f>VLOOKUP(C137,TOTALS!$B$10:$P$187,15,FALSE)</f>
        <v>43422.65639624161</v>
      </c>
      <c r="F137" s="54"/>
      <c r="G137" s="62">
        <f t="shared" si="7"/>
        <v>88.2574325807376</v>
      </c>
      <c r="H137" s="54"/>
      <c r="I137" s="55">
        <f t="shared" si="6"/>
        <v>140</v>
      </c>
    </row>
    <row r="138" spans="1:9" ht="15">
      <c r="A138" s="61">
        <v>2640</v>
      </c>
      <c r="B138" s="52" t="s">
        <v>326</v>
      </c>
      <c r="C138" s="52" t="s">
        <v>133</v>
      </c>
      <c r="D138" s="53"/>
      <c r="E138" s="53">
        <f>VLOOKUP(C138,TOTALS!$B$10:$P$187,15,FALSE)</f>
        <v>104361.44909549475</v>
      </c>
      <c r="F138" s="54"/>
      <c r="G138" s="62">
        <f t="shared" si="7"/>
        <v>212.1167685717847</v>
      </c>
      <c r="H138" s="54"/>
      <c r="I138" s="55">
        <f t="shared" si="6"/>
        <v>1</v>
      </c>
    </row>
    <row r="139" spans="1:9" ht="15">
      <c r="A139" s="61">
        <v>2650</v>
      </c>
      <c r="B139" s="52" t="s">
        <v>327</v>
      </c>
      <c r="C139" s="52" t="s">
        <v>134</v>
      </c>
      <c r="D139" s="53"/>
      <c r="E139" s="53">
        <f>VLOOKUP(C139,TOTALS!$B$10:$P$187,15,FALSE)</f>
        <v>41554.99512769599</v>
      </c>
      <c r="F139" s="54"/>
      <c r="G139" s="62">
        <f t="shared" si="7"/>
        <v>84.46137305392828</v>
      </c>
      <c r="H139" s="54"/>
      <c r="I139" s="55">
        <f t="shared" si="6"/>
        <v>167</v>
      </c>
    </row>
    <row r="140" spans="1:9" ht="15">
      <c r="A140" s="61">
        <v>2660</v>
      </c>
      <c r="B140" s="52" t="s">
        <v>327</v>
      </c>
      <c r="C140" s="52" t="s">
        <v>135</v>
      </c>
      <c r="D140" s="53"/>
      <c r="E140" s="53">
        <f>VLOOKUP(C140,TOTALS!$B$10:$P$187,15,FALSE)</f>
        <v>43892.10758763625</v>
      </c>
      <c r="F140" s="54"/>
      <c r="G140" s="62">
        <f t="shared" si="7"/>
        <v>89.21160167846341</v>
      </c>
      <c r="H140" s="54"/>
      <c r="I140" s="55">
        <f t="shared" si="6"/>
        <v>135</v>
      </c>
    </row>
    <row r="141" spans="1:9" ht="15">
      <c r="A141" s="61">
        <v>2670</v>
      </c>
      <c r="B141" s="52" t="s">
        <v>327</v>
      </c>
      <c r="C141" s="52" t="s">
        <v>136</v>
      </c>
      <c r="D141" s="53"/>
      <c r="E141" s="53">
        <f>VLOOKUP(C141,TOTALS!$B$10:$P$187,15,FALSE)</f>
        <v>41290.55664253803</v>
      </c>
      <c r="F141" s="54"/>
      <c r="G141" s="62">
        <f t="shared" si="7"/>
        <v>83.92389645271324</v>
      </c>
      <c r="H141" s="54"/>
      <c r="I141" s="55">
        <f t="shared" si="6"/>
        <v>171</v>
      </c>
    </row>
    <row r="142" spans="1:9" ht="15">
      <c r="A142" s="61">
        <v>2680</v>
      </c>
      <c r="B142" s="52" t="s">
        <v>327</v>
      </c>
      <c r="C142" s="52" t="s">
        <v>137</v>
      </c>
      <c r="D142" s="53"/>
      <c r="E142" s="53">
        <f>VLOOKUP(C142,TOTALS!$B$10:$P$187,15,FALSE)</f>
        <v>42497.57792622494</v>
      </c>
      <c r="F142" s="54"/>
      <c r="G142" s="62">
        <f t="shared" si="7"/>
        <v>86.37719176925064</v>
      </c>
      <c r="H142" s="54"/>
      <c r="I142" s="55">
        <f t="shared" si="6"/>
        <v>152</v>
      </c>
    </row>
    <row r="143" spans="1:9" ht="15">
      <c r="A143" s="61">
        <v>2690</v>
      </c>
      <c r="B143" s="52" t="s">
        <v>328</v>
      </c>
      <c r="C143" s="52" t="s">
        <v>138</v>
      </c>
      <c r="D143" s="53"/>
      <c r="E143" s="53">
        <f>VLOOKUP(C143,TOTALS!$B$10:$P$187,15,FALSE)</f>
        <v>45856.72817368992</v>
      </c>
      <c r="F143" s="54"/>
      <c r="G143" s="62">
        <f t="shared" si="7"/>
        <v>93.20473299079298</v>
      </c>
      <c r="H143" s="54"/>
      <c r="I143" s="55">
        <f t="shared" si="6"/>
        <v>103</v>
      </c>
    </row>
    <row r="144" spans="1:9" ht="15">
      <c r="A144" s="61">
        <v>2700</v>
      </c>
      <c r="B144" s="52" t="s">
        <v>328</v>
      </c>
      <c r="C144" s="52" t="s">
        <v>139</v>
      </c>
      <c r="D144" s="53"/>
      <c r="E144" s="53">
        <f>VLOOKUP(C144,TOTALS!$B$10:$P$187,15,FALSE)</f>
        <v>47051.696229316556</v>
      </c>
      <c r="F144" s="54"/>
      <c r="G144" s="62">
        <f t="shared" si="7"/>
        <v>95.63352987606902</v>
      </c>
      <c r="H144" s="54"/>
      <c r="I144" s="55">
        <f t="shared" si="6"/>
        <v>83</v>
      </c>
    </row>
    <row r="145" spans="1:9" ht="15">
      <c r="A145" s="61">
        <v>2710</v>
      </c>
      <c r="B145" s="52" t="s">
        <v>329</v>
      </c>
      <c r="C145" s="52" t="s">
        <v>140</v>
      </c>
      <c r="D145" s="53"/>
      <c r="E145" s="53">
        <f>VLOOKUP(C145,TOTALS!$B$10:$P$187,15,FALSE)</f>
        <v>50588.24747758364</v>
      </c>
      <c r="F145" s="54"/>
      <c r="G145" s="62">
        <f t="shared" si="7"/>
        <v>102.82164224105254</v>
      </c>
      <c r="H145" s="54"/>
      <c r="I145" s="55">
        <f t="shared" si="6"/>
        <v>31</v>
      </c>
    </row>
    <row r="146" spans="1:9" ht="15">
      <c r="A146" s="61">
        <v>2720</v>
      </c>
      <c r="B146" s="52" t="s">
        <v>329</v>
      </c>
      <c r="C146" s="52" t="s">
        <v>141</v>
      </c>
      <c r="D146" s="53"/>
      <c r="E146" s="53">
        <f>VLOOKUP(C146,TOTALS!$B$10:$P$187,15,FALSE)</f>
        <v>48108.33369894347</v>
      </c>
      <c r="F146" s="54"/>
      <c r="G146" s="62">
        <f t="shared" si="7"/>
        <v>97.78116703089655</v>
      </c>
      <c r="H146" s="54"/>
      <c r="I146" s="55">
        <f t="shared" si="6"/>
        <v>64</v>
      </c>
    </row>
    <row r="147" spans="1:9" ht="15">
      <c r="A147" s="61">
        <v>2730</v>
      </c>
      <c r="B147" s="52" t="s">
        <v>330</v>
      </c>
      <c r="C147" s="52" t="s">
        <v>142</v>
      </c>
      <c r="D147" s="53"/>
      <c r="E147" s="53">
        <f>VLOOKUP(C147,TOTALS!$B$10:$P$187,15,FALSE)</f>
        <v>46384.12943289725</v>
      </c>
      <c r="F147" s="54"/>
      <c r="G147" s="62">
        <f t="shared" si="7"/>
        <v>94.27668678037081</v>
      </c>
      <c r="H147" s="54"/>
      <c r="I147" s="55">
        <f t="shared" si="6"/>
        <v>97</v>
      </c>
    </row>
    <row r="148" spans="1:9" ht="15">
      <c r="A148" s="61">
        <v>2740</v>
      </c>
      <c r="B148" s="52" t="s">
        <v>330</v>
      </c>
      <c r="C148" s="52" t="s">
        <v>143</v>
      </c>
      <c r="D148" s="53"/>
      <c r="E148" s="53">
        <f>VLOOKUP(C148,TOTALS!$B$10:$P$187,15,FALSE)</f>
        <v>45534.97636393372</v>
      </c>
      <c r="F148" s="54"/>
      <c r="G148" s="62">
        <f t="shared" si="7"/>
        <v>92.55076589126412</v>
      </c>
      <c r="H148" s="54"/>
      <c r="I148" s="55">
        <f t="shared" si="6"/>
        <v>109</v>
      </c>
    </row>
    <row r="149" spans="1:9" ht="15">
      <c r="A149" s="61">
        <v>2750</v>
      </c>
      <c r="B149" s="52" t="s">
        <v>330</v>
      </c>
      <c r="C149" s="52" t="s">
        <v>144</v>
      </c>
      <c r="D149" s="53"/>
      <c r="E149" s="53">
        <f>VLOOKUP(C149,TOTALS!$B$10:$P$187,15,FALSE)</f>
        <v>44317.41213381863</v>
      </c>
      <c r="F149" s="54"/>
      <c r="G149" s="62">
        <f t="shared" si="7"/>
        <v>90.07604182161</v>
      </c>
      <c r="H149" s="54"/>
      <c r="I149" s="55">
        <f t="shared" si="6"/>
        <v>129</v>
      </c>
    </row>
    <row r="150" spans="1:9" ht="15">
      <c r="A150" s="61">
        <v>2760</v>
      </c>
      <c r="B150" s="52" t="s">
        <v>331</v>
      </c>
      <c r="C150" s="52" t="s">
        <v>145</v>
      </c>
      <c r="D150" s="53"/>
      <c r="E150" s="53">
        <f>VLOOKUP(C150,TOTALS!$B$10:$P$187,15,FALSE)</f>
        <v>53239.72716709854</v>
      </c>
      <c r="F150" s="54"/>
      <c r="G150" s="62">
        <f t="shared" si="7"/>
        <v>108.21082865565457</v>
      </c>
      <c r="H150" s="54"/>
      <c r="I150" s="55">
        <f t="shared" si="6"/>
        <v>15</v>
      </c>
    </row>
    <row r="151" spans="1:9" ht="15">
      <c r="A151" s="61">
        <v>2770</v>
      </c>
      <c r="B151" s="52" t="s">
        <v>331</v>
      </c>
      <c r="C151" s="52" t="s">
        <v>146</v>
      </c>
      <c r="D151" s="53"/>
      <c r="E151" s="53">
        <f>VLOOKUP(C151,TOTALS!$B$10:$P$187,15,FALSE)</f>
        <v>62262.68544469396</v>
      </c>
      <c r="F151" s="54"/>
      <c r="G151" s="62">
        <f t="shared" si="7"/>
        <v>126.55017493140687</v>
      </c>
      <c r="H151" s="54"/>
      <c r="I151" s="55">
        <f t="shared" si="6"/>
        <v>4</v>
      </c>
    </row>
    <row r="152" spans="1:9" ht="15">
      <c r="A152" s="61">
        <v>2780</v>
      </c>
      <c r="B152" s="52" t="s">
        <v>331</v>
      </c>
      <c r="C152" s="52" t="s">
        <v>147</v>
      </c>
      <c r="D152" s="53"/>
      <c r="E152" s="53">
        <f>VLOOKUP(C152,TOTALS!$B$10:$P$187,15,FALSE)</f>
        <v>52446.31423609858</v>
      </c>
      <c r="F152" s="54"/>
      <c r="G152" s="62">
        <f t="shared" si="7"/>
        <v>106.59820073101945</v>
      </c>
      <c r="H152" s="54"/>
      <c r="I152" s="55">
        <f t="shared" si="6"/>
        <v>19</v>
      </c>
    </row>
    <row r="153" spans="1:9" ht="15">
      <c r="A153" s="61">
        <v>2790</v>
      </c>
      <c r="B153" s="52" t="s">
        <v>332</v>
      </c>
      <c r="C153" s="52" t="s">
        <v>148</v>
      </c>
      <c r="D153" s="53"/>
      <c r="E153" s="53">
        <f>VLOOKUP(C153,TOTALS!$B$10:$P$187,15,FALSE)</f>
        <v>43354.04145202982</v>
      </c>
      <c r="F153" s="54"/>
      <c r="G153" s="62">
        <f t="shared" si="7"/>
        <v>88.11797131062222</v>
      </c>
      <c r="H153" s="54"/>
      <c r="I153" s="55">
        <f t="shared" si="6"/>
        <v>141</v>
      </c>
    </row>
    <row r="154" spans="1:9" ht="15">
      <c r="A154" s="61">
        <v>2800</v>
      </c>
      <c r="B154" s="52" t="s">
        <v>332</v>
      </c>
      <c r="C154" s="52" t="s">
        <v>149</v>
      </c>
      <c r="D154" s="53"/>
      <c r="E154" s="53">
        <f>VLOOKUP(C154,TOTALS!$B$10:$P$187,15,FALSE)</f>
        <v>46387.75668650012</v>
      </c>
      <c r="F154" s="54"/>
      <c r="G154" s="62">
        <f t="shared" si="7"/>
        <v>94.28405924711691</v>
      </c>
      <c r="H154" s="54"/>
      <c r="I154" s="55">
        <f t="shared" si="6"/>
        <v>96</v>
      </c>
    </row>
    <row r="155" spans="1:9" ht="15">
      <c r="A155" s="61">
        <v>2810</v>
      </c>
      <c r="B155" s="52" t="s">
        <v>332</v>
      </c>
      <c r="C155" s="52" t="s">
        <v>150</v>
      </c>
      <c r="D155" s="53"/>
      <c r="E155" s="53">
        <f>VLOOKUP(C155,TOTALS!$B$10:$P$187,15,FALSE)</f>
        <v>42210.434851148384</v>
      </c>
      <c r="F155" s="54"/>
      <c r="G155" s="62">
        <f t="shared" si="7"/>
        <v>85.79356762708996</v>
      </c>
      <c r="H155" s="54"/>
      <c r="I155" s="55">
        <f t="shared" si="6"/>
        <v>157</v>
      </c>
    </row>
    <row r="156" spans="1:9" ht="15">
      <c r="A156" s="61">
        <v>2820</v>
      </c>
      <c r="B156" s="52" t="s">
        <v>333</v>
      </c>
      <c r="C156" s="52" t="s">
        <v>151</v>
      </c>
      <c r="D156" s="53"/>
      <c r="E156" s="53">
        <f>VLOOKUP(C156,TOTALS!$B$10:$P$187,15,FALSE)</f>
        <v>53479.961174211974</v>
      </c>
      <c r="F156" s="54"/>
      <c r="G156" s="62">
        <f t="shared" si="7"/>
        <v>108.69910916279207</v>
      </c>
      <c r="H156" s="54"/>
      <c r="I156" s="55">
        <f t="shared" si="6"/>
        <v>13</v>
      </c>
    </row>
    <row r="157" spans="1:9" ht="15">
      <c r="A157" s="61">
        <v>2830</v>
      </c>
      <c r="B157" s="52" t="s">
        <v>334</v>
      </c>
      <c r="C157" s="52" t="s">
        <v>152</v>
      </c>
      <c r="D157" s="53"/>
      <c r="E157" s="53">
        <f>VLOOKUP(C157,TOTALS!$B$10:$P$187,15,FALSE)</f>
        <v>74912.3887484976</v>
      </c>
      <c r="F157" s="54"/>
      <c r="G157" s="62">
        <f t="shared" si="7"/>
        <v>152.260954260845</v>
      </c>
      <c r="H157" s="54"/>
      <c r="I157" s="55">
        <f t="shared" si="6"/>
        <v>2</v>
      </c>
    </row>
    <row r="158" spans="1:9" ht="15">
      <c r="A158" s="61">
        <v>2840</v>
      </c>
      <c r="B158" s="52" t="s">
        <v>334</v>
      </c>
      <c r="C158" s="52" t="s">
        <v>153</v>
      </c>
      <c r="D158" s="53"/>
      <c r="E158" s="53">
        <f>VLOOKUP(C158,TOTALS!$B$10:$P$187,15,FALSE)</f>
        <v>51426.70075832577</v>
      </c>
      <c r="F158" s="54"/>
      <c r="G158" s="62">
        <f t="shared" si="7"/>
        <v>104.52581559290677</v>
      </c>
      <c r="H158" s="54"/>
      <c r="I158" s="55">
        <f t="shared" si="6"/>
        <v>24</v>
      </c>
    </row>
    <row r="159" spans="1:9" ht="15">
      <c r="A159" s="61">
        <v>2862</v>
      </c>
      <c r="B159" s="52" t="s">
        <v>335</v>
      </c>
      <c r="C159" s="52" t="s">
        <v>154</v>
      </c>
      <c r="D159" s="53"/>
      <c r="E159" s="53">
        <f>VLOOKUP(C159,TOTALS!$B$10:$P$187,15,FALSE)</f>
        <v>44535.639065908275</v>
      </c>
      <c r="F159" s="54"/>
      <c r="G159" s="62">
        <f t="shared" si="7"/>
        <v>90.51959250101685</v>
      </c>
      <c r="H159" s="54"/>
      <c r="I159" s="55">
        <f t="shared" si="6"/>
        <v>128</v>
      </c>
    </row>
    <row r="160" spans="1:9" ht="15">
      <c r="A160" s="61">
        <v>2865</v>
      </c>
      <c r="B160" s="52" t="s">
        <v>335</v>
      </c>
      <c r="C160" s="52" t="s">
        <v>155</v>
      </c>
      <c r="D160" s="53"/>
      <c r="E160" s="53">
        <f>VLOOKUP(C160,TOTALS!$B$10:$P$187,15,FALSE)</f>
        <v>42536.90511533956</v>
      </c>
      <c r="F160" s="54"/>
      <c r="G160" s="62">
        <f t="shared" si="7"/>
        <v>86.45712508125719</v>
      </c>
      <c r="H160" s="54"/>
      <c r="I160" s="55">
        <f t="shared" si="6"/>
        <v>151</v>
      </c>
    </row>
    <row r="161" spans="1:9" ht="15">
      <c r="A161" s="61">
        <v>3000</v>
      </c>
      <c r="B161" s="52" t="s">
        <v>336</v>
      </c>
      <c r="C161" s="52" t="s">
        <v>156</v>
      </c>
      <c r="D161" s="53"/>
      <c r="E161" s="53">
        <f>VLOOKUP(C161,TOTALS!$B$10:$P$187,15,FALSE)</f>
        <v>63014.96224583697</v>
      </c>
      <c r="F161" s="54"/>
      <c r="G161" s="62">
        <f t="shared" si="7"/>
        <v>128.07919283517288</v>
      </c>
      <c r="H161" s="54"/>
      <c r="I161" s="55">
        <f t="shared" si="6"/>
        <v>3</v>
      </c>
    </row>
    <row r="162" spans="1:9" ht="15">
      <c r="A162" s="61">
        <v>3010</v>
      </c>
      <c r="B162" s="52" t="s">
        <v>337</v>
      </c>
      <c r="C162" s="52" t="s">
        <v>157</v>
      </c>
      <c r="D162" s="53"/>
      <c r="E162" s="53">
        <f>VLOOKUP(C162,TOTALS!$B$10:$P$187,15,FALSE)</f>
        <v>45396.25452291941</v>
      </c>
      <c r="F162" s="54"/>
      <c r="G162" s="62">
        <f t="shared" si="7"/>
        <v>92.26881092703822</v>
      </c>
      <c r="H162" s="54"/>
      <c r="I162" s="55">
        <f t="shared" si="6"/>
        <v>112</v>
      </c>
    </row>
    <row r="163" spans="1:9" ht="15">
      <c r="A163" s="61">
        <v>3020</v>
      </c>
      <c r="B163" s="52" t="s">
        <v>337</v>
      </c>
      <c r="C163" s="52" t="s">
        <v>158</v>
      </c>
      <c r="D163" s="53"/>
      <c r="E163" s="53">
        <f>VLOOKUP(C163,TOTALS!$B$10:$P$187,15,FALSE)</f>
        <v>48337.67419894269</v>
      </c>
      <c r="F163" s="54"/>
      <c r="G163" s="62">
        <f t="shared" si="7"/>
        <v>98.24730626319064</v>
      </c>
      <c r="H163" s="54"/>
      <c r="I163" s="55">
        <f t="shared" si="6"/>
        <v>57</v>
      </c>
    </row>
    <row r="164" spans="1:9" ht="15">
      <c r="A164" s="61">
        <v>3030</v>
      </c>
      <c r="B164" s="52" t="s">
        <v>338</v>
      </c>
      <c r="C164" s="52" t="s">
        <v>159</v>
      </c>
      <c r="D164" s="53"/>
      <c r="E164" s="53">
        <f>VLOOKUP(C164,TOTALS!$B$10:$P$187,15,FALSE)</f>
        <v>43704.67384701564</v>
      </c>
      <c r="F164" s="54"/>
      <c r="G164" s="62">
        <f t="shared" si="7"/>
        <v>88.83063878722004</v>
      </c>
      <c r="H164" s="54"/>
      <c r="I164" s="55">
        <f t="shared" si="6"/>
        <v>137</v>
      </c>
    </row>
    <row r="165" spans="1:9" ht="15">
      <c r="A165" s="61">
        <v>3040</v>
      </c>
      <c r="B165" s="52" t="s">
        <v>338</v>
      </c>
      <c r="C165" s="52" t="s">
        <v>160</v>
      </c>
      <c r="D165" s="53"/>
      <c r="E165" s="53">
        <f>VLOOKUP(C165,TOTALS!$B$10:$P$187,15,FALSE)</f>
        <v>45037.0875401201</v>
      </c>
      <c r="F165" s="54"/>
      <c r="G165" s="62">
        <f t="shared" si="7"/>
        <v>91.53879672706908</v>
      </c>
      <c r="H165" s="54"/>
      <c r="I165" s="55">
        <f t="shared" si="6"/>
        <v>117</v>
      </c>
    </row>
    <row r="166" spans="1:9" ht="15">
      <c r="A166" s="61">
        <v>3050</v>
      </c>
      <c r="B166" s="52" t="s">
        <v>338</v>
      </c>
      <c r="C166" s="52" t="s">
        <v>161</v>
      </c>
      <c r="D166" s="53"/>
      <c r="E166" s="53">
        <f>VLOOKUP(C166,TOTALS!$B$10:$P$187,15,FALSE)</f>
        <v>44287.22297568838</v>
      </c>
      <c r="F166" s="54"/>
      <c r="G166" s="62">
        <f t="shared" si="7"/>
        <v>90.01468174349694</v>
      </c>
      <c r="H166" s="54"/>
      <c r="I166" s="55">
        <f t="shared" si="6"/>
        <v>130</v>
      </c>
    </row>
    <row r="167" spans="1:9" ht="15">
      <c r="A167" s="61">
        <v>3060</v>
      </c>
      <c r="B167" s="52" t="s">
        <v>338</v>
      </c>
      <c r="C167" s="52" t="s">
        <v>162</v>
      </c>
      <c r="D167" s="53"/>
      <c r="E167" s="53">
        <f>VLOOKUP(C167,TOTALS!$B$10:$P$187,15,FALSE)</f>
        <v>44180.68320214371</v>
      </c>
      <c r="F167" s="54"/>
      <c r="G167" s="62">
        <f t="shared" si="7"/>
        <v>89.79813748616311</v>
      </c>
      <c r="H167" s="54"/>
      <c r="I167" s="55">
        <f aca="true" t="shared" si="8" ref="I167:I184">RANK(E167,E$7:E$184)</f>
        <v>132</v>
      </c>
    </row>
    <row r="168" spans="1:9" ht="15">
      <c r="A168" s="61">
        <v>3070</v>
      </c>
      <c r="B168" s="52" t="s">
        <v>338</v>
      </c>
      <c r="C168" s="52" t="s">
        <v>163</v>
      </c>
      <c r="D168" s="53"/>
      <c r="E168" s="53">
        <f>VLOOKUP(C168,TOTALS!$B$10:$P$187,15,FALSE)</f>
        <v>44798.63280344875</v>
      </c>
      <c r="F168" s="54"/>
      <c r="G168" s="62">
        <f t="shared" si="7"/>
        <v>91.05413262330526</v>
      </c>
      <c r="H168" s="54"/>
      <c r="I168" s="55">
        <f t="shared" si="8"/>
        <v>122</v>
      </c>
    </row>
    <row r="169" spans="1:9" ht="15">
      <c r="A169" s="61">
        <v>3080</v>
      </c>
      <c r="B169" s="52" t="s">
        <v>339</v>
      </c>
      <c r="C169" s="52" t="s">
        <v>164</v>
      </c>
      <c r="D169" s="53"/>
      <c r="E169" s="53">
        <f>VLOOKUP(C169,TOTALS!$B$10:$P$187,15,FALSE)</f>
        <v>46509.19470758803</v>
      </c>
      <c r="F169" s="54"/>
      <c r="G169" s="62">
        <f t="shared" si="7"/>
        <v>94.53088449569456</v>
      </c>
      <c r="H169" s="54"/>
      <c r="I169" s="55">
        <f t="shared" si="8"/>
        <v>95</v>
      </c>
    </row>
    <row r="170" spans="1:9" ht="15">
      <c r="A170" s="61">
        <v>3085</v>
      </c>
      <c r="B170" s="52" t="s">
        <v>339</v>
      </c>
      <c r="C170" s="52" t="s">
        <v>165</v>
      </c>
      <c r="D170" s="53"/>
      <c r="E170" s="53">
        <f>VLOOKUP(C170,TOTALS!$B$10:$P$187,15,FALSE)</f>
        <v>48523.63791792406</v>
      </c>
      <c r="F170" s="54"/>
      <c r="G170" s="62">
        <f t="shared" si="7"/>
        <v>98.62528130554394</v>
      </c>
      <c r="H170" s="54"/>
      <c r="I170" s="55">
        <f t="shared" si="8"/>
        <v>53</v>
      </c>
    </row>
    <row r="171" spans="1:9" ht="15">
      <c r="A171" s="61">
        <v>3090</v>
      </c>
      <c r="B171" s="52" t="s">
        <v>339</v>
      </c>
      <c r="C171" s="52" t="s">
        <v>166</v>
      </c>
      <c r="D171" s="53"/>
      <c r="E171" s="53">
        <f>VLOOKUP(C171,TOTALS!$B$10:$P$187,15,FALSE)</f>
        <v>47167.29679695221</v>
      </c>
      <c r="F171" s="54"/>
      <c r="G171" s="62">
        <f t="shared" si="7"/>
        <v>95.86849038173908</v>
      </c>
      <c r="H171" s="54"/>
      <c r="I171" s="55">
        <f t="shared" si="8"/>
        <v>78</v>
      </c>
    </row>
    <row r="172" spans="1:9" ht="15">
      <c r="A172" s="61">
        <v>3100</v>
      </c>
      <c r="B172" s="52" t="s">
        <v>339</v>
      </c>
      <c r="C172" s="52" t="s">
        <v>167</v>
      </c>
      <c r="D172" s="53"/>
      <c r="E172" s="53">
        <f>VLOOKUP(C172,TOTALS!$B$10:$P$187,15,FALSE)</f>
        <v>48662.926254553124</v>
      </c>
      <c r="F172" s="54"/>
      <c r="G172" s="62">
        <f t="shared" si="7"/>
        <v>98.90838768363245</v>
      </c>
      <c r="H172" s="54"/>
      <c r="I172" s="55">
        <f t="shared" si="8"/>
        <v>51</v>
      </c>
    </row>
    <row r="173" spans="1:9" ht="15">
      <c r="A173" s="61">
        <v>3110</v>
      </c>
      <c r="B173" s="52" t="s">
        <v>339</v>
      </c>
      <c r="C173" s="52" t="s">
        <v>168</v>
      </c>
      <c r="D173" s="53"/>
      <c r="E173" s="53">
        <f>VLOOKUP(C173,TOTALS!$B$10:$P$187,15,FALSE)</f>
        <v>48159.53611381958</v>
      </c>
      <c r="F173" s="54"/>
      <c r="G173" s="62">
        <f t="shared" si="7"/>
        <v>97.88523698087066</v>
      </c>
      <c r="H173" s="54"/>
      <c r="I173" s="55">
        <f t="shared" si="8"/>
        <v>61</v>
      </c>
    </row>
    <row r="174" spans="1:9" ht="15">
      <c r="A174" s="61">
        <v>3120</v>
      </c>
      <c r="B174" s="52" t="s">
        <v>339</v>
      </c>
      <c r="C174" s="52" t="s">
        <v>169</v>
      </c>
      <c r="D174" s="53"/>
      <c r="E174" s="53">
        <f>VLOOKUP(C174,TOTALS!$B$10:$P$187,15,FALSE)</f>
        <v>46765.04458998536</v>
      </c>
      <c r="F174" s="54"/>
      <c r="G174" s="62">
        <f t="shared" si="7"/>
        <v>95.05090458705926</v>
      </c>
      <c r="H174" s="54"/>
      <c r="I174" s="55">
        <f t="shared" si="8"/>
        <v>91</v>
      </c>
    </row>
    <row r="175" spans="1:9" ht="15">
      <c r="A175" s="61">
        <v>3130</v>
      </c>
      <c r="B175" s="52" t="s">
        <v>339</v>
      </c>
      <c r="C175" s="52" t="s">
        <v>170</v>
      </c>
      <c r="D175" s="53"/>
      <c r="E175" s="53">
        <f>VLOOKUP(C175,TOTALS!$B$10:$P$187,15,FALSE)</f>
        <v>46101.29115325377</v>
      </c>
      <c r="F175" s="54"/>
      <c r="G175" s="62">
        <f t="shared" si="7"/>
        <v>93.70181222251104</v>
      </c>
      <c r="H175" s="54"/>
      <c r="I175" s="55">
        <f t="shared" si="8"/>
        <v>100</v>
      </c>
    </row>
    <row r="176" spans="1:9" ht="15">
      <c r="A176" s="61">
        <v>3140</v>
      </c>
      <c r="B176" s="52" t="s">
        <v>339</v>
      </c>
      <c r="C176" s="52" t="s">
        <v>171</v>
      </c>
      <c r="D176" s="53"/>
      <c r="E176" s="53">
        <f>VLOOKUP(C176,TOTALS!$B$10:$P$187,15,FALSE)</f>
        <v>46511.0328231325</v>
      </c>
      <c r="F176" s="54"/>
      <c r="G176" s="62">
        <f t="shared" si="7"/>
        <v>94.53462050293606</v>
      </c>
      <c r="H176" s="54"/>
      <c r="I176" s="55">
        <f t="shared" si="8"/>
        <v>94</v>
      </c>
    </row>
    <row r="177" spans="1:9" ht="15">
      <c r="A177" s="61">
        <v>3145</v>
      </c>
      <c r="B177" s="52" t="s">
        <v>339</v>
      </c>
      <c r="C177" s="52" t="s">
        <v>172</v>
      </c>
      <c r="D177" s="53"/>
      <c r="E177" s="53">
        <f>VLOOKUP(C177,TOTALS!$B$10:$P$187,15,FALSE)</f>
        <v>45699.134210916876</v>
      </c>
      <c r="F177" s="54"/>
      <c r="G177" s="62">
        <f t="shared" si="7"/>
        <v>92.88442005512981</v>
      </c>
      <c r="H177" s="54"/>
      <c r="I177" s="55">
        <f t="shared" si="8"/>
        <v>105</v>
      </c>
    </row>
    <row r="178" spans="1:9" ht="15">
      <c r="A178" s="61">
        <v>3146</v>
      </c>
      <c r="B178" s="52" t="s">
        <v>339</v>
      </c>
      <c r="C178" s="52" t="s">
        <v>173</v>
      </c>
      <c r="D178" s="53"/>
      <c r="E178" s="53">
        <f>VLOOKUP(C178,TOTALS!$B$10:$P$187,15,FALSE)</f>
        <v>43664.60747856938</v>
      </c>
      <c r="F178" s="54"/>
      <c r="G178" s="62">
        <f t="shared" si="7"/>
        <v>88.74920307818297</v>
      </c>
      <c r="H178" s="54"/>
      <c r="I178" s="55">
        <f t="shared" si="8"/>
        <v>138</v>
      </c>
    </row>
    <row r="179" spans="1:9" ht="15">
      <c r="A179" s="61">
        <v>3147</v>
      </c>
      <c r="B179" s="52" t="s">
        <v>339</v>
      </c>
      <c r="C179" s="52" t="s">
        <v>174</v>
      </c>
      <c r="D179" s="53"/>
      <c r="E179" s="53">
        <f>VLOOKUP(C179,TOTALS!$B$10:$P$187,15,FALSE)</f>
        <v>42241.40401123452</v>
      </c>
      <c r="F179" s="54"/>
      <c r="G179" s="62">
        <f t="shared" si="7"/>
        <v>85.85651307504787</v>
      </c>
      <c r="H179" s="54"/>
      <c r="I179" s="55">
        <f t="shared" si="8"/>
        <v>155</v>
      </c>
    </row>
    <row r="180" spans="1:9" ht="15">
      <c r="A180" s="61">
        <v>3148</v>
      </c>
      <c r="B180" s="52" t="s">
        <v>339</v>
      </c>
      <c r="C180" s="52" t="s">
        <v>175</v>
      </c>
      <c r="D180" s="53"/>
      <c r="E180" s="53">
        <f>VLOOKUP(C180,TOTALS!$B$10:$P$187,15,FALSE)</f>
        <v>41243.774439357265</v>
      </c>
      <c r="F180" s="54"/>
      <c r="G180" s="62">
        <f t="shared" si="7"/>
        <v>83.82881067294133</v>
      </c>
      <c r="H180" s="54"/>
      <c r="I180" s="55">
        <f t="shared" si="8"/>
        <v>173</v>
      </c>
    </row>
    <row r="181" spans="1:9" ht="15">
      <c r="A181" s="61">
        <v>3200</v>
      </c>
      <c r="B181" s="52" t="s">
        <v>340</v>
      </c>
      <c r="C181" s="52" t="s">
        <v>176</v>
      </c>
      <c r="D181" s="53"/>
      <c r="E181" s="53">
        <f>VLOOKUP(C181,TOTALS!$B$10:$P$187,15,FALSE)</f>
        <v>46914.13679682864</v>
      </c>
      <c r="F181" s="54"/>
      <c r="G181" s="62">
        <f t="shared" si="7"/>
        <v>95.35393753082279</v>
      </c>
      <c r="H181" s="54"/>
      <c r="I181" s="55">
        <f t="shared" si="8"/>
        <v>87</v>
      </c>
    </row>
    <row r="182" spans="1:9" ht="15">
      <c r="A182" s="61">
        <v>3210</v>
      </c>
      <c r="B182" s="52" t="s">
        <v>340</v>
      </c>
      <c r="C182" s="52" t="s">
        <v>177</v>
      </c>
      <c r="D182" s="53"/>
      <c r="E182" s="53">
        <f>VLOOKUP(C182,TOTALS!$B$10:$P$187,15,FALSE)</f>
        <v>44640.535928771504</v>
      </c>
      <c r="F182" s="54"/>
      <c r="G182" s="62">
        <f t="shared" si="7"/>
        <v>90.73279750896481</v>
      </c>
      <c r="H182" s="54"/>
      <c r="I182" s="55">
        <f t="shared" si="8"/>
        <v>125</v>
      </c>
    </row>
    <row r="183" spans="1:9" ht="15">
      <c r="A183" s="61">
        <v>3220</v>
      </c>
      <c r="B183" s="52" t="s">
        <v>340</v>
      </c>
      <c r="C183" s="52" t="s">
        <v>178</v>
      </c>
      <c r="D183" s="53"/>
      <c r="E183" s="53">
        <f>VLOOKUP(C183,TOTALS!$B$10:$P$187,15,FALSE)</f>
        <v>43509.04872848109</v>
      </c>
      <c r="F183" s="54"/>
      <c r="G183" s="62">
        <f t="shared" si="7"/>
        <v>88.43302675370897</v>
      </c>
      <c r="H183" s="54"/>
      <c r="I183" s="55">
        <f t="shared" si="8"/>
        <v>139</v>
      </c>
    </row>
    <row r="184" spans="1:9" ht="15">
      <c r="A184" s="61">
        <v>3230</v>
      </c>
      <c r="B184" s="52" t="s">
        <v>340</v>
      </c>
      <c r="C184" s="52" t="s">
        <v>179</v>
      </c>
      <c r="D184" s="53"/>
      <c r="E184" s="53">
        <f>VLOOKUP(C184,TOTALS!$B$10:$P$187,15,FALSE)</f>
        <v>43185.8862561851</v>
      </c>
      <c r="F184" s="54"/>
      <c r="G184" s="62">
        <f t="shared" si="7"/>
        <v>87.77619245386738</v>
      </c>
      <c r="H184" s="54"/>
      <c r="I184" s="55">
        <f t="shared" si="8"/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81"/>
  <sheetViews>
    <sheetView zoomScalePageLayoutView="0" workbookViewId="0" topLeftCell="A1">
      <selection activeCell="A4" sqref="A4:I181"/>
    </sheetView>
  </sheetViews>
  <sheetFormatPr defaultColWidth="9.140625" defaultRowHeight="15"/>
  <cols>
    <col min="1" max="1" width="9.140625" style="3" customWidth="1"/>
    <col min="2" max="2" width="10.8515625" style="57" bestFit="1" customWidth="1"/>
    <col min="3" max="3" width="42.8515625" style="3" bestFit="1" customWidth="1"/>
    <col min="4" max="4" width="11.140625" style="4" bestFit="1" customWidth="1"/>
    <col min="5" max="9" width="9.140625" style="5" customWidth="1"/>
    <col min="10" max="16384" width="9.140625" style="3" customWidth="1"/>
  </cols>
  <sheetData>
    <row r="2" spans="5:9" ht="15">
      <c r="E2" s="72">
        <v>2011</v>
      </c>
      <c r="F2" s="72"/>
      <c r="H2" s="72">
        <v>2009</v>
      </c>
      <c r="I2" s="72"/>
    </row>
    <row r="3" spans="1:9" ht="15">
      <c r="A3" s="3" t="s">
        <v>341</v>
      </c>
      <c r="B3" s="57" t="s">
        <v>276</v>
      </c>
      <c r="C3" s="3" t="s">
        <v>192</v>
      </c>
      <c r="D3" s="4" t="s">
        <v>206</v>
      </c>
      <c r="E3" s="5" t="s">
        <v>342</v>
      </c>
      <c r="F3" s="5" t="s">
        <v>277</v>
      </c>
      <c r="H3" s="5" t="s">
        <v>342</v>
      </c>
      <c r="I3" s="5" t="s">
        <v>277</v>
      </c>
    </row>
    <row r="4" spans="1:9" ht="15">
      <c r="A4" s="5">
        <v>2640</v>
      </c>
      <c r="B4" s="57" t="s">
        <v>326</v>
      </c>
      <c r="C4" s="3" t="s">
        <v>133</v>
      </c>
      <c r="D4" s="4">
        <f>VLOOKUP(C4,TOTALS!$B$10:$P$187,15,FALSE)</f>
        <v>104361.44909549475</v>
      </c>
      <c r="E4" s="56">
        <f aca="true" t="shared" si="0" ref="E4:E35">D4/49200*100</f>
        <v>212.11676645425763</v>
      </c>
      <c r="F4" s="5">
        <f aca="true" t="shared" si="1" ref="F4:F35">RANK(D4,$D$4:$D$181)</f>
        <v>1</v>
      </c>
      <c r="H4" s="56">
        <f>VLOOKUP(C4,'[2]Alternate Table'!$B$5:$D$182,3,FALSE)</f>
        <v>231.6693277425119</v>
      </c>
      <c r="I4" s="6">
        <f aca="true" t="shared" si="2" ref="I4:I35">RANK(H4,$H$4:$H$181)</f>
        <v>1</v>
      </c>
    </row>
    <row r="5" spans="1:9" ht="15">
      <c r="A5" s="5">
        <v>2830</v>
      </c>
      <c r="B5" s="57" t="s">
        <v>334</v>
      </c>
      <c r="C5" s="3" t="s">
        <v>152</v>
      </c>
      <c r="D5" s="4">
        <f>VLOOKUP(C5,TOTALS!$B$10:$P$187,15,FALSE)</f>
        <v>74912.3887484976</v>
      </c>
      <c r="E5" s="56">
        <f t="shared" si="0"/>
        <v>152.26095274084878</v>
      </c>
      <c r="F5" s="5">
        <f t="shared" si="1"/>
        <v>2</v>
      </c>
      <c r="H5" s="56">
        <f>VLOOKUP(C5,'[2]Alternate Table'!$B$5:$D$182,3,FALSE)</f>
        <v>149.70436102247936</v>
      </c>
      <c r="I5" s="6">
        <f t="shared" si="2"/>
        <v>2</v>
      </c>
    </row>
    <row r="6" spans="1:9" ht="15">
      <c r="A6" s="5">
        <v>3000</v>
      </c>
      <c r="B6" s="57" t="s">
        <v>336</v>
      </c>
      <c r="C6" s="3" t="s">
        <v>156</v>
      </c>
      <c r="D6" s="4">
        <f>VLOOKUP(C6,TOTALS!$B$10:$P$187,15,FALSE)</f>
        <v>63014.96224583697</v>
      </c>
      <c r="E6" s="56">
        <f t="shared" si="0"/>
        <v>128.07919155657922</v>
      </c>
      <c r="F6" s="5">
        <f t="shared" si="1"/>
        <v>3</v>
      </c>
      <c r="H6" s="56">
        <f>VLOOKUP(C6,'[2]Alternate Table'!$B$5:$D$182,3,FALSE)</f>
        <v>132.61412401009346</v>
      </c>
      <c r="I6" s="6">
        <f t="shared" si="2"/>
        <v>3</v>
      </c>
    </row>
    <row r="7" spans="1:9" ht="15">
      <c r="A7" s="5">
        <v>2770</v>
      </c>
      <c r="B7" s="57" t="s">
        <v>331</v>
      </c>
      <c r="C7" s="3" t="s">
        <v>146</v>
      </c>
      <c r="D7" s="4">
        <f>VLOOKUP(C7,TOTALS!$B$10:$P$187,15,FALSE)</f>
        <v>62262.68544469396</v>
      </c>
      <c r="E7" s="56">
        <f t="shared" si="0"/>
        <v>126.55017366807715</v>
      </c>
      <c r="F7" s="5">
        <f t="shared" si="1"/>
        <v>4</v>
      </c>
      <c r="H7" s="56">
        <f>VLOOKUP(C7,'[2]Alternate Table'!$B$5:$D$182,3,FALSE)</f>
        <v>127.05941606284621</v>
      </c>
      <c r="I7" s="6">
        <f t="shared" si="2"/>
        <v>4</v>
      </c>
    </row>
    <row r="8" spans="1:9" ht="15">
      <c r="A8" s="5">
        <v>910</v>
      </c>
      <c r="B8" s="57" t="s">
        <v>296</v>
      </c>
      <c r="C8" s="3" t="s">
        <v>44</v>
      </c>
      <c r="D8" s="4">
        <f>VLOOKUP(C8,TOTALS!$B$10:$P$187,15,FALSE)</f>
        <v>58155.56124051873</v>
      </c>
      <c r="E8" s="56">
        <f t="shared" si="0"/>
        <v>118.20236024495676</v>
      </c>
      <c r="F8" s="5">
        <f t="shared" si="1"/>
        <v>5</v>
      </c>
      <c r="H8" s="56">
        <f>VLOOKUP(C8,'[2]Alternate Table'!$B$5:$D$182,3,FALSE)</f>
        <v>120.82795484299227</v>
      </c>
      <c r="I8" s="6">
        <f t="shared" si="2"/>
        <v>6</v>
      </c>
    </row>
    <row r="9" spans="1:9" ht="15">
      <c r="A9" s="5">
        <v>1180</v>
      </c>
      <c r="B9" s="57" t="s">
        <v>300</v>
      </c>
      <c r="C9" s="3" t="s">
        <v>68</v>
      </c>
      <c r="D9" s="4">
        <f>VLOOKUP(C9,TOTALS!$B$10:$P$187,15,FALSE)</f>
        <v>57798.55540076158</v>
      </c>
      <c r="E9" s="56">
        <f t="shared" si="0"/>
        <v>117.4767386194341</v>
      </c>
      <c r="F9" s="5">
        <f t="shared" si="1"/>
        <v>6</v>
      </c>
      <c r="H9" s="56">
        <f>VLOOKUP(C9,'[2]Alternate Table'!$B$5:$D$182,3,FALSE)</f>
        <v>126.27671057200176</v>
      </c>
      <c r="I9" s="6">
        <f t="shared" si="2"/>
        <v>5</v>
      </c>
    </row>
    <row r="10" spans="1:9" ht="15">
      <c r="A10" s="5">
        <v>1350</v>
      </c>
      <c r="B10" s="57" t="s">
        <v>302</v>
      </c>
      <c r="C10" s="3" t="s">
        <v>73</v>
      </c>
      <c r="D10" s="4">
        <f>VLOOKUP(C10,TOTALS!$B$10:$P$187,15,FALSE)</f>
        <v>55909.242243965266</v>
      </c>
      <c r="E10" s="56">
        <f t="shared" si="0"/>
        <v>113.63667122757168</v>
      </c>
      <c r="F10" s="5">
        <f t="shared" si="1"/>
        <v>7</v>
      </c>
      <c r="H10" s="56">
        <f>VLOOKUP(C10,'[2]Alternate Table'!$B$5:$D$182,3,FALSE)</f>
        <v>118.32562136310403</v>
      </c>
      <c r="I10" s="6">
        <f t="shared" si="2"/>
        <v>7</v>
      </c>
    </row>
    <row r="11" spans="1:9" ht="15">
      <c r="A11" s="5">
        <v>480</v>
      </c>
      <c r="B11" s="57" t="s">
        <v>284</v>
      </c>
      <c r="C11" s="3" t="s">
        <v>27</v>
      </c>
      <c r="D11" s="4">
        <f>VLOOKUP(C11,TOTALS!$B$10:$P$187,15,FALSE)</f>
        <v>55331.40593338433</v>
      </c>
      <c r="E11" s="56">
        <f t="shared" si="0"/>
        <v>112.46220718167548</v>
      </c>
      <c r="F11" s="5">
        <f t="shared" si="1"/>
        <v>8</v>
      </c>
      <c r="H11" s="56">
        <f>VLOOKUP(C11,'[2]Alternate Table'!$B$5:$D$182,3,FALSE)</f>
        <v>110.7879799390611</v>
      </c>
      <c r="I11" s="6">
        <f t="shared" si="2"/>
        <v>11</v>
      </c>
    </row>
    <row r="12" spans="1:9" ht="15">
      <c r="A12" s="5">
        <v>1380</v>
      </c>
      <c r="B12" s="57" t="s">
        <v>304</v>
      </c>
      <c r="C12" s="3" t="s">
        <v>75</v>
      </c>
      <c r="D12" s="4">
        <f>VLOOKUP(C12,TOTALS!$B$10:$P$187,15,FALSE)</f>
        <v>54314.376524464526</v>
      </c>
      <c r="E12" s="56">
        <f t="shared" si="0"/>
        <v>110.39507423671651</v>
      </c>
      <c r="F12" s="5">
        <f t="shared" si="1"/>
        <v>9</v>
      </c>
      <c r="H12" s="56">
        <f>VLOOKUP(C12,'[2]Alternate Table'!$B$5:$D$182,3,FALSE)</f>
        <v>108.60627707319198</v>
      </c>
      <c r="I12" s="6">
        <f t="shared" si="2"/>
        <v>15</v>
      </c>
    </row>
    <row r="13" spans="1:9" ht="15">
      <c r="A13" s="5">
        <v>1520</v>
      </c>
      <c r="B13" s="57" t="s">
        <v>311</v>
      </c>
      <c r="C13" s="3" t="s">
        <v>88</v>
      </c>
      <c r="D13" s="4">
        <f>VLOOKUP(C13,TOTALS!$B$10:$P$187,15,FALSE)</f>
        <v>54112.4344084453</v>
      </c>
      <c r="E13" s="56">
        <f t="shared" si="0"/>
        <v>109.98462278139287</v>
      </c>
      <c r="F13" s="5">
        <f t="shared" si="1"/>
        <v>10</v>
      </c>
      <c r="H13" s="56">
        <f>VLOOKUP(C13,'[2]Alternate Table'!$B$5:$D$182,3,FALSE)</f>
        <v>109.62726874633458</v>
      </c>
      <c r="I13" s="6">
        <f t="shared" si="2"/>
        <v>14</v>
      </c>
    </row>
    <row r="14" spans="1:9" ht="15">
      <c r="A14" s="5">
        <v>1570</v>
      </c>
      <c r="B14" s="57" t="s">
        <v>312</v>
      </c>
      <c r="C14" s="3" t="s">
        <v>93</v>
      </c>
      <c r="D14" s="4">
        <f>VLOOKUP(C14,TOTALS!$B$10:$P$187,15,FALSE)</f>
        <v>54017.666252453564</v>
      </c>
      <c r="E14" s="56">
        <f t="shared" si="0"/>
        <v>109.79200457815766</v>
      </c>
      <c r="F14" s="5">
        <f t="shared" si="1"/>
        <v>11</v>
      </c>
      <c r="H14" s="56">
        <f>VLOOKUP(C14,'[2]Alternate Table'!$B$5:$D$182,3,FALSE)</f>
        <v>110.29447106257126</v>
      </c>
      <c r="I14" s="6">
        <f t="shared" si="2"/>
        <v>13</v>
      </c>
    </row>
    <row r="15" spans="1:9" ht="15">
      <c r="A15" s="5">
        <v>2590</v>
      </c>
      <c r="B15" s="57" t="s">
        <v>323</v>
      </c>
      <c r="C15" s="3" t="s">
        <v>128</v>
      </c>
      <c r="D15" s="4">
        <f>VLOOKUP(C15,TOTALS!$B$10:$P$187,15,FALSE)</f>
        <v>53638.34006211067</v>
      </c>
      <c r="E15" s="56">
        <f t="shared" si="0"/>
        <v>109.0210163864038</v>
      </c>
      <c r="F15" s="5">
        <f t="shared" si="1"/>
        <v>12</v>
      </c>
      <c r="H15" s="56">
        <f>VLOOKUP(C15,'[2]Alternate Table'!$B$5:$D$182,3,FALSE)</f>
        <v>111.01513402692957</v>
      </c>
      <c r="I15" s="6">
        <f t="shared" si="2"/>
        <v>10</v>
      </c>
    </row>
    <row r="16" spans="1:9" ht="15">
      <c r="A16" s="5">
        <v>2820</v>
      </c>
      <c r="B16" s="57" t="s">
        <v>333</v>
      </c>
      <c r="C16" s="3" t="s">
        <v>151</v>
      </c>
      <c r="D16" s="4">
        <f>VLOOKUP(C16,TOTALS!$B$10:$P$187,15,FALSE)</f>
        <v>53479.961174211974</v>
      </c>
      <c r="E16" s="56">
        <f t="shared" si="0"/>
        <v>108.69910807766661</v>
      </c>
      <c r="F16" s="5">
        <f t="shared" si="1"/>
        <v>13</v>
      </c>
      <c r="H16" s="56">
        <f>VLOOKUP(C16,'[2]Alternate Table'!$B$5:$D$182,3,FALSE)</f>
        <v>114.19068831854614</v>
      </c>
      <c r="I16" s="6">
        <f t="shared" si="2"/>
        <v>9</v>
      </c>
    </row>
    <row r="17" spans="1:9" ht="15">
      <c r="A17" s="5">
        <v>2580</v>
      </c>
      <c r="B17" s="57" t="s">
        <v>323</v>
      </c>
      <c r="C17" s="3" t="s">
        <v>127</v>
      </c>
      <c r="D17" s="4">
        <f>VLOOKUP(C17,TOTALS!$B$10:$P$187,15,FALSE)</f>
        <v>53313.10289451581</v>
      </c>
      <c r="E17" s="56">
        <f t="shared" si="0"/>
        <v>108.35996523275571</v>
      </c>
      <c r="F17" s="5">
        <f t="shared" si="1"/>
        <v>14</v>
      </c>
      <c r="H17" s="56">
        <f>VLOOKUP(C17,'[2]Alternate Table'!$B$5:$D$182,3,FALSE)</f>
        <v>110.66541335139368</v>
      </c>
      <c r="I17" s="6">
        <f t="shared" si="2"/>
        <v>12</v>
      </c>
    </row>
    <row r="18" spans="1:9" ht="15">
      <c r="A18" s="5">
        <v>2760</v>
      </c>
      <c r="B18" s="57" t="s">
        <v>331</v>
      </c>
      <c r="C18" s="3" t="s">
        <v>145</v>
      </c>
      <c r="D18" s="4">
        <f>VLOOKUP(C18,TOTALS!$B$10:$P$187,15,FALSE)</f>
        <v>53239.72716709854</v>
      </c>
      <c r="E18" s="56">
        <f t="shared" si="0"/>
        <v>108.21082757540354</v>
      </c>
      <c r="F18" s="5">
        <f t="shared" si="1"/>
        <v>15</v>
      </c>
      <c r="H18" s="56">
        <f>VLOOKUP(C18,'[2]Alternate Table'!$B$5:$D$182,3,FALSE)</f>
        <v>108.34460114862226</v>
      </c>
      <c r="I18" s="6">
        <f t="shared" si="2"/>
        <v>16</v>
      </c>
    </row>
    <row r="19" spans="1:9" ht="15">
      <c r="A19" s="5">
        <v>1360</v>
      </c>
      <c r="B19" s="57" t="s">
        <v>303</v>
      </c>
      <c r="C19" s="3" t="s">
        <v>74</v>
      </c>
      <c r="D19" s="4">
        <f>VLOOKUP(C19,TOTALS!$B$10:$P$187,15,FALSE)</f>
        <v>52790.34062277066</v>
      </c>
      <c r="E19" s="56">
        <f t="shared" si="0"/>
        <v>107.29744029018427</v>
      </c>
      <c r="F19" s="5">
        <f t="shared" si="1"/>
        <v>16</v>
      </c>
      <c r="H19" s="56">
        <f>VLOOKUP(C19,'[2]Alternate Table'!$B$5:$D$182,3,FALSE)</f>
        <v>107.19018121259494</v>
      </c>
      <c r="I19" s="6">
        <f t="shared" si="2"/>
        <v>19</v>
      </c>
    </row>
    <row r="20" spans="1:9" ht="15">
      <c r="A20" s="5">
        <v>1510</v>
      </c>
      <c r="B20" s="57" t="s">
        <v>310</v>
      </c>
      <c r="C20" s="3" t="s">
        <v>87</v>
      </c>
      <c r="D20" s="4">
        <f>VLOOKUP(C20,TOTALS!$B$10:$P$187,15,FALSE)</f>
        <v>52550.54102983474</v>
      </c>
      <c r="E20" s="56">
        <f t="shared" si="0"/>
        <v>106.81004274356656</v>
      </c>
      <c r="F20" s="5">
        <f t="shared" si="1"/>
        <v>17</v>
      </c>
      <c r="H20" s="56">
        <f>VLOOKUP(C20,'[2]Alternate Table'!$B$5:$D$182,3,FALSE)</f>
        <v>104.06018261809307</v>
      </c>
      <c r="I20" s="6">
        <f t="shared" si="2"/>
        <v>29</v>
      </c>
    </row>
    <row r="21" spans="1:9" ht="15">
      <c r="A21" s="5">
        <v>540</v>
      </c>
      <c r="B21" s="57" t="s">
        <v>287</v>
      </c>
      <c r="C21" s="3" t="s">
        <v>32</v>
      </c>
      <c r="D21" s="4">
        <f>VLOOKUP(C21,TOTALS!$B$10:$P$187,15,FALSE)</f>
        <v>52532.95680334147</v>
      </c>
      <c r="E21" s="56">
        <f t="shared" si="0"/>
        <v>106.77430244581598</v>
      </c>
      <c r="F21" s="5">
        <f t="shared" si="1"/>
        <v>18</v>
      </c>
      <c r="H21" s="56">
        <f>VLOOKUP(C21,'[2]Alternate Table'!$B$5:$D$182,3,FALSE)</f>
        <v>108.32508499586267</v>
      </c>
      <c r="I21" s="6">
        <f t="shared" si="2"/>
        <v>17</v>
      </c>
    </row>
    <row r="22" spans="1:9" ht="15">
      <c r="A22" s="5">
        <v>2780</v>
      </c>
      <c r="B22" s="57" t="s">
        <v>331</v>
      </c>
      <c r="C22" s="3" t="s">
        <v>147</v>
      </c>
      <c r="D22" s="4">
        <f>VLOOKUP(C22,TOTALS!$B$10:$P$187,15,FALSE)</f>
        <v>52446.31423609858</v>
      </c>
      <c r="E22" s="56">
        <f t="shared" si="0"/>
        <v>106.59819966686703</v>
      </c>
      <c r="F22" s="5">
        <f t="shared" si="1"/>
        <v>19</v>
      </c>
      <c r="H22" s="56">
        <f>VLOOKUP(C22,'[2]Alternate Table'!$B$5:$D$182,3,FALSE)</f>
        <v>114.49066940891686</v>
      </c>
      <c r="I22" s="6">
        <f t="shared" si="2"/>
        <v>8</v>
      </c>
    </row>
    <row r="23" spans="1:9" ht="15">
      <c r="A23" s="5">
        <v>1020</v>
      </c>
      <c r="B23" s="57" t="s">
        <v>298</v>
      </c>
      <c r="C23" s="3" t="s">
        <v>55</v>
      </c>
      <c r="D23" s="4">
        <f>VLOOKUP(C23,TOTALS!$B$10:$P$187,15,FALSE)</f>
        <v>52325.35442790009</v>
      </c>
      <c r="E23" s="56">
        <f t="shared" si="0"/>
        <v>106.35234639817092</v>
      </c>
      <c r="F23" s="5">
        <f t="shared" si="1"/>
        <v>20</v>
      </c>
      <c r="H23" s="56">
        <f>VLOOKUP(C23,'[2]Alternate Table'!$B$5:$D$182,3,FALSE)</f>
        <v>105.38990002565849</v>
      </c>
      <c r="I23" s="6">
        <f t="shared" si="2"/>
        <v>25</v>
      </c>
    </row>
    <row r="24" spans="1:9" ht="15">
      <c r="A24" s="5">
        <v>2610</v>
      </c>
      <c r="B24" s="57" t="s">
        <v>324</v>
      </c>
      <c r="C24" s="3" t="s">
        <v>130</v>
      </c>
      <c r="D24" s="4">
        <f>VLOOKUP(C24,TOTALS!$B$10:$P$187,15,FALSE)</f>
        <v>52293.44534538586</v>
      </c>
      <c r="E24" s="56">
        <f t="shared" si="0"/>
        <v>106.28749053940214</v>
      </c>
      <c r="F24" s="5">
        <f t="shared" si="1"/>
        <v>21</v>
      </c>
      <c r="H24" s="56">
        <f>VLOOKUP(C24,'[2]Alternate Table'!$B$5:$D$182,3,FALSE)</f>
        <v>105.84425648870427</v>
      </c>
      <c r="I24" s="6">
        <f t="shared" si="2"/>
        <v>24</v>
      </c>
    </row>
    <row r="25" spans="1:9" ht="15">
      <c r="A25" s="5">
        <v>920</v>
      </c>
      <c r="B25" s="57" t="s">
        <v>297</v>
      </c>
      <c r="C25" s="3" t="s">
        <v>45</v>
      </c>
      <c r="D25" s="4">
        <f>VLOOKUP(C25,TOTALS!$B$10:$P$187,15,FALSE)</f>
        <v>52114.327899387135</v>
      </c>
      <c r="E25" s="56">
        <f t="shared" si="0"/>
        <v>105.92343068981125</v>
      </c>
      <c r="F25" s="5">
        <f t="shared" si="1"/>
        <v>22</v>
      </c>
      <c r="H25" s="56">
        <f>VLOOKUP(C25,'[2]Alternate Table'!$B$5:$D$182,3,FALSE)</f>
        <v>106.22366130427694</v>
      </c>
      <c r="I25" s="6">
        <f t="shared" si="2"/>
        <v>20</v>
      </c>
    </row>
    <row r="26" spans="1:9" ht="15">
      <c r="A26" s="5">
        <v>1030</v>
      </c>
      <c r="B26" s="57" t="s">
        <v>298</v>
      </c>
      <c r="C26" s="3" t="s">
        <v>56</v>
      </c>
      <c r="D26" s="4">
        <f>VLOOKUP(C26,TOTALS!$B$10:$P$187,15,FALSE)</f>
        <v>52071.889557206174</v>
      </c>
      <c r="E26" s="56">
        <f t="shared" si="0"/>
        <v>105.8371738967605</v>
      </c>
      <c r="F26" s="5">
        <f t="shared" si="1"/>
        <v>23</v>
      </c>
      <c r="H26" s="56">
        <f>VLOOKUP(C26,'[2]Alternate Table'!$B$5:$D$182,3,FALSE)</f>
        <v>102.668539601803</v>
      </c>
      <c r="I26" s="6">
        <f t="shared" si="2"/>
        <v>30</v>
      </c>
    </row>
    <row r="27" spans="1:9" ht="15">
      <c r="A27" s="5">
        <v>2840</v>
      </c>
      <c r="B27" s="57" t="s">
        <v>334</v>
      </c>
      <c r="C27" s="3" t="s">
        <v>153</v>
      </c>
      <c r="D27" s="4">
        <f>VLOOKUP(C27,TOTALS!$B$10:$P$187,15,FALSE)</f>
        <v>51426.70075832577</v>
      </c>
      <c r="E27" s="56">
        <f t="shared" si="0"/>
        <v>104.52581454944263</v>
      </c>
      <c r="F27" s="5">
        <f t="shared" si="1"/>
        <v>24</v>
      </c>
      <c r="H27" s="56">
        <f>VLOOKUP(C27,'[2]Alternate Table'!$B$5:$D$182,3,FALSE)</f>
        <v>104.68363805412262</v>
      </c>
      <c r="I27" s="6">
        <f t="shared" si="2"/>
        <v>28</v>
      </c>
    </row>
    <row r="28" spans="1:9" ht="15">
      <c r="A28" s="5">
        <v>950</v>
      </c>
      <c r="B28" s="57" t="s">
        <v>297</v>
      </c>
      <c r="C28" s="3" t="s">
        <v>48</v>
      </c>
      <c r="D28" s="4">
        <f>VLOOKUP(C28,TOTALS!$B$10:$P$187,15,FALSE)</f>
        <v>51416.02153397068</v>
      </c>
      <c r="E28" s="56">
        <f t="shared" si="0"/>
        <v>104.5041088088835</v>
      </c>
      <c r="F28" s="5">
        <f t="shared" si="1"/>
        <v>25</v>
      </c>
      <c r="H28" s="56">
        <f>VLOOKUP(C28,'[2]Alternate Table'!$B$5:$D$182,3,FALSE)</f>
        <v>105.19044922190994</v>
      </c>
      <c r="I28" s="6">
        <f t="shared" si="2"/>
        <v>27</v>
      </c>
    </row>
    <row r="29" spans="1:9" ht="15">
      <c r="A29" s="5">
        <v>1530</v>
      </c>
      <c r="B29" s="57" t="s">
        <v>311</v>
      </c>
      <c r="C29" s="3" t="s">
        <v>89</v>
      </c>
      <c r="D29" s="4">
        <f>VLOOKUP(C29,TOTALS!$B$10:$P$187,15,FALSE)</f>
        <v>51039.29865465982</v>
      </c>
      <c r="E29" s="56">
        <f t="shared" si="0"/>
        <v>103.73841189971509</v>
      </c>
      <c r="F29" s="5">
        <f t="shared" si="1"/>
        <v>26</v>
      </c>
      <c r="H29" s="56">
        <f>VLOOKUP(C29,'[2]Alternate Table'!$B$5:$D$182,3,FALSE)</f>
        <v>105.9841179755877</v>
      </c>
      <c r="I29" s="6">
        <f t="shared" si="2"/>
        <v>23</v>
      </c>
    </row>
    <row r="30" spans="1:9" ht="15">
      <c r="A30" s="5">
        <v>1195</v>
      </c>
      <c r="B30" s="57" t="s">
        <v>300</v>
      </c>
      <c r="C30" s="3" t="s">
        <v>69</v>
      </c>
      <c r="D30" s="4">
        <f>VLOOKUP(C30,TOTALS!$B$10:$P$187,15,FALSE)</f>
        <v>51022.83494776522</v>
      </c>
      <c r="E30" s="56">
        <f t="shared" si="0"/>
        <v>103.70494908082361</v>
      </c>
      <c r="F30" s="5">
        <f t="shared" si="1"/>
        <v>27</v>
      </c>
      <c r="H30" s="56">
        <f>VLOOKUP(C30,'[2]Alternate Table'!$B$5:$D$182,3,FALSE)</f>
        <v>107.56982400062527</v>
      </c>
      <c r="I30" s="6">
        <f t="shared" si="2"/>
        <v>18</v>
      </c>
    </row>
    <row r="31" spans="1:9" ht="15">
      <c r="A31" s="5">
        <v>2600</v>
      </c>
      <c r="B31" s="57" t="s">
        <v>324</v>
      </c>
      <c r="C31" s="3" t="s">
        <v>129</v>
      </c>
      <c r="D31" s="4">
        <f>VLOOKUP(C31,TOTALS!$B$10:$P$187,15,FALSE)</f>
        <v>50961.115597250064</v>
      </c>
      <c r="E31" s="56">
        <f t="shared" si="0"/>
        <v>103.57950324644322</v>
      </c>
      <c r="F31" s="5">
        <f t="shared" si="1"/>
        <v>28</v>
      </c>
      <c r="H31" s="56">
        <f>VLOOKUP(C31,'[2]Alternate Table'!$B$5:$D$182,3,FALSE)</f>
        <v>106.10587110881416</v>
      </c>
      <c r="I31" s="6">
        <f t="shared" si="2"/>
        <v>21</v>
      </c>
    </row>
    <row r="32" spans="1:9" ht="15">
      <c r="A32" s="5">
        <v>1080</v>
      </c>
      <c r="B32" s="57" t="s">
        <v>298</v>
      </c>
      <c r="C32" s="3" t="s">
        <v>61</v>
      </c>
      <c r="D32" s="4">
        <f>VLOOKUP(C32,TOTALS!$B$10:$P$187,15,FALSE)</f>
        <v>50849.65855586426</v>
      </c>
      <c r="E32" s="56">
        <f t="shared" si="0"/>
        <v>103.35296454443956</v>
      </c>
      <c r="F32" s="5">
        <f t="shared" si="1"/>
        <v>29</v>
      </c>
      <c r="H32" s="56">
        <f>VLOOKUP(C32,'[2]Alternate Table'!$B$5:$D$182,3,FALSE)</f>
        <v>106.04959428699428</v>
      </c>
      <c r="I32" s="6">
        <f t="shared" si="2"/>
        <v>22</v>
      </c>
    </row>
    <row r="33" spans="1:9" ht="15">
      <c r="A33" s="5">
        <v>140</v>
      </c>
      <c r="B33" s="57" t="s">
        <v>280</v>
      </c>
      <c r="C33" s="3" t="s">
        <v>14</v>
      </c>
      <c r="D33" s="4">
        <f>VLOOKUP(C33,TOTALS!$B$10:$P$187,15,FALSE)</f>
        <v>50625.6043895629</v>
      </c>
      <c r="E33" s="56">
        <f t="shared" si="0"/>
        <v>102.89756989748557</v>
      </c>
      <c r="F33" s="5">
        <f t="shared" si="1"/>
        <v>30</v>
      </c>
      <c r="H33" s="56">
        <f>VLOOKUP(C33,'[2]Alternate Table'!$B$5:$D$182,3,FALSE)</f>
        <v>101.06306132808787</v>
      </c>
      <c r="I33" s="6">
        <f t="shared" si="2"/>
        <v>39</v>
      </c>
    </row>
    <row r="34" spans="1:9" ht="15">
      <c r="A34" s="5">
        <v>2710</v>
      </c>
      <c r="B34" s="57" t="s">
        <v>329</v>
      </c>
      <c r="C34" s="3" t="s">
        <v>140</v>
      </c>
      <c r="D34" s="4">
        <f>VLOOKUP(C34,TOTALS!$B$10:$P$187,15,FALSE)</f>
        <v>50588.24747758364</v>
      </c>
      <c r="E34" s="56">
        <f t="shared" si="0"/>
        <v>102.82164121460089</v>
      </c>
      <c r="F34" s="5">
        <f t="shared" si="1"/>
        <v>31</v>
      </c>
      <c r="H34" s="56">
        <f>VLOOKUP(C34,'[2]Alternate Table'!$B$5:$D$182,3,FALSE)</f>
        <v>102.55668922845298</v>
      </c>
      <c r="I34" s="6">
        <f t="shared" si="2"/>
        <v>31</v>
      </c>
    </row>
    <row r="35" spans="1:9" ht="15">
      <c r="A35" s="5">
        <v>900</v>
      </c>
      <c r="B35" s="57" t="s">
        <v>295</v>
      </c>
      <c r="C35" s="3" t="s">
        <v>43</v>
      </c>
      <c r="D35" s="4">
        <f>VLOOKUP(C35,TOTALS!$B$10:$P$187,15,FALSE)</f>
        <v>50296.73931421557</v>
      </c>
      <c r="E35" s="56">
        <f t="shared" si="0"/>
        <v>102.22914494759263</v>
      </c>
      <c r="F35" s="5">
        <f t="shared" si="1"/>
        <v>32</v>
      </c>
      <c r="H35" s="56">
        <f>VLOOKUP(C35,'[2]Alternate Table'!$B$5:$D$182,3,FALSE)</f>
        <v>101.06086784922512</v>
      </c>
      <c r="I35" s="6">
        <f t="shared" si="2"/>
        <v>40</v>
      </c>
    </row>
    <row r="36" spans="1:9" ht="15">
      <c r="A36" s="5">
        <v>880</v>
      </c>
      <c r="B36" s="57" t="s">
        <v>293</v>
      </c>
      <c r="C36" s="3" t="s">
        <v>41</v>
      </c>
      <c r="D36" s="4">
        <f>VLOOKUP(C36,TOTALS!$B$10:$P$187,15,FALSE)</f>
        <v>50112.002802600415</v>
      </c>
      <c r="E36" s="56">
        <f aca="true" t="shared" si="3" ref="E36:E67">D36/49200*100</f>
        <v>101.85366423292767</v>
      </c>
      <c r="F36" s="5">
        <f aca="true" t="shared" si="4" ref="F36:F67">RANK(D36,$D$4:$D$181)</f>
        <v>33</v>
      </c>
      <c r="H36" s="56">
        <f>VLOOKUP(C36,'[2]Alternate Table'!$B$5:$D$182,3,FALSE)</f>
        <v>102.30095737688221</v>
      </c>
      <c r="I36" s="6">
        <f aca="true" t="shared" si="5" ref="I36:I67">RANK(H36,$H$4:$H$181)</f>
        <v>33</v>
      </c>
    </row>
    <row r="37" spans="1:9" ht="15">
      <c r="A37" s="5">
        <v>1330</v>
      </c>
      <c r="B37" s="57" t="s">
        <v>301</v>
      </c>
      <c r="C37" s="3" t="s">
        <v>71</v>
      </c>
      <c r="D37" s="4">
        <f>VLOOKUP(C37,TOTALS!$B$10:$P$187,15,FALSE)</f>
        <v>49930.579560562735</v>
      </c>
      <c r="E37" s="56">
        <f t="shared" si="3"/>
        <v>101.48491780602183</v>
      </c>
      <c r="F37" s="5">
        <f t="shared" si="4"/>
        <v>34</v>
      </c>
      <c r="H37" s="56">
        <f>VLOOKUP(C37,'[2]Alternate Table'!$B$5:$D$182,3,FALSE)</f>
        <v>101.88702629410827</v>
      </c>
      <c r="I37" s="6">
        <f t="shared" si="5"/>
        <v>36</v>
      </c>
    </row>
    <row r="38" spans="1:9" ht="15">
      <c r="A38" s="5">
        <v>1340</v>
      </c>
      <c r="B38" s="57" t="s">
        <v>302</v>
      </c>
      <c r="C38" s="3" t="s">
        <v>72</v>
      </c>
      <c r="D38" s="4">
        <f>VLOOKUP(C38,TOTALS!$B$10:$P$187,15,FALSE)</f>
        <v>49795.51791530693</v>
      </c>
      <c r="E38" s="56">
        <f t="shared" si="3"/>
        <v>101.210402266884</v>
      </c>
      <c r="F38" s="5">
        <f t="shared" si="4"/>
        <v>35</v>
      </c>
      <c r="H38" s="56">
        <f>VLOOKUP(C38,'[2]Alternate Table'!$B$5:$D$182,3,FALSE)</f>
        <v>105.20412179537588</v>
      </c>
      <c r="I38" s="6">
        <f t="shared" si="5"/>
        <v>26</v>
      </c>
    </row>
    <row r="39" spans="1:9" ht="15">
      <c r="A39" s="5">
        <v>930</v>
      </c>
      <c r="B39" s="57" t="s">
        <v>297</v>
      </c>
      <c r="C39" s="3" t="s">
        <v>46</v>
      </c>
      <c r="D39" s="4">
        <f>VLOOKUP(C39,TOTALS!$B$10:$P$187,15,FALSE)</f>
        <v>49682.66102071157</v>
      </c>
      <c r="E39" s="56">
        <f t="shared" si="3"/>
        <v>100.98101833477962</v>
      </c>
      <c r="F39" s="5">
        <f t="shared" si="4"/>
        <v>36</v>
      </c>
      <c r="H39" s="56">
        <f>VLOOKUP(C39,'[2]Alternate Table'!$B$5:$D$182,3,FALSE)</f>
        <v>98.96452254916251</v>
      </c>
      <c r="I39" s="6">
        <f t="shared" si="5"/>
        <v>55</v>
      </c>
    </row>
    <row r="40" spans="1:9" ht="15">
      <c r="A40" s="5">
        <v>2070</v>
      </c>
      <c r="B40" s="57" t="s">
        <v>319</v>
      </c>
      <c r="C40" s="3" t="s">
        <v>114</v>
      </c>
      <c r="D40" s="4">
        <f>VLOOKUP(C40,TOTALS!$B$10:$P$187,15,FALSE)</f>
        <v>49635.68114497526</v>
      </c>
      <c r="E40" s="56">
        <f t="shared" si="3"/>
        <v>100.88553078247003</v>
      </c>
      <c r="F40" s="5">
        <f t="shared" si="4"/>
        <v>37</v>
      </c>
      <c r="H40" s="56">
        <f>VLOOKUP(C40,'[2]Alternate Table'!$B$5:$D$182,3,FALSE)</f>
        <v>99.82596277023079</v>
      </c>
      <c r="I40" s="6">
        <f t="shared" si="5"/>
        <v>42</v>
      </c>
    </row>
    <row r="41" spans="1:9" ht="15">
      <c r="A41" s="5">
        <v>1540</v>
      </c>
      <c r="B41" s="57" t="s">
        <v>311</v>
      </c>
      <c r="C41" s="3" t="s">
        <v>90</v>
      </c>
      <c r="D41" s="4">
        <f>VLOOKUP(C41,TOTALS!$B$10:$P$187,15,FALSE)</f>
        <v>49589.72036140722</v>
      </c>
      <c r="E41" s="56">
        <f t="shared" si="3"/>
        <v>100.79211455570574</v>
      </c>
      <c r="F41" s="5">
        <f t="shared" si="4"/>
        <v>38</v>
      </c>
      <c r="H41" s="56">
        <f>VLOOKUP(C41,'[2]Alternate Table'!$B$5:$D$182,3,FALSE)</f>
        <v>101.46108780993211</v>
      </c>
      <c r="I41" s="6">
        <f t="shared" si="5"/>
        <v>37</v>
      </c>
    </row>
    <row r="42" spans="1:9" ht="15">
      <c r="A42" s="5">
        <v>120</v>
      </c>
      <c r="B42" s="57" t="s">
        <v>280</v>
      </c>
      <c r="C42" s="3" t="s">
        <v>11</v>
      </c>
      <c r="D42" s="4">
        <f>VLOOKUP(C42,TOTALS!$B$10:$P$187,15,FALSE)</f>
        <v>49580.787872766836</v>
      </c>
      <c r="E42" s="56">
        <f t="shared" si="3"/>
        <v>100.77395909098949</v>
      </c>
      <c r="F42" s="5">
        <f t="shared" si="4"/>
        <v>39</v>
      </c>
      <c r="H42" s="56">
        <f>VLOOKUP(C42,'[2]Alternate Table'!$B$5:$D$182,3,FALSE)</f>
        <v>99.21588487584413</v>
      </c>
      <c r="I42" s="6">
        <f t="shared" si="5"/>
        <v>48</v>
      </c>
    </row>
    <row r="43" spans="1:9" ht="15">
      <c r="A43" s="5">
        <v>2010</v>
      </c>
      <c r="B43" s="57" t="s">
        <v>317</v>
      </c>
      <c r="C43" s="3" t="s">
        <v>110</v>
      </c>
      <c r="D43" s="4">
        <f>VLOOKUP(C43,TOTALS!$B$10:$P$187,15,FALSE)</f>
        <v>49490.824133756665</v>
      </c>
      <c r="E43" s="56">
        <f t="shared" si="3"/>
        <v>100.59110596292004</v>
      </c>
      <c r="F43" s="5">
        <f t="shared" si="4"/>
        <v>40</v>
      </c>
      <c r="H43" s="69">
        <v>98.1881896913815</v>
      </c>
      <c r="I43" s="6">
        <f t="shared" si="5"/>
        <v>65</v>
      </c>
    </row>
    <row r="44" spans="1:9" ht="15">
      <c r="A44" s="5">
        <v>130</v>
      </c>
      <c r="B44" s="57" t="s">
        <v>280</v>
      </c>
      <c r="C44" s="3" t="s">
        <v>13</v>
      </c>
      <c r="D44" s="4">
        <f>VLOOKUP(C44,TOTALS!$B$10:$P$187,15,FALSE)</f>
        <v>49463.567714948724</v>
      </c>
      <c r="E44" s="56">
        <f t="shared" si="3"/>
        <v>100.53570673770065</v>
      </c>
      <c r="F44" s="5">
        <f t="shared" si="4"/>
        <v>41</v>
      </c>
      <c r="H44" s="56">
        <f>VLOOKUP(C44,'[2]Alternate Table'!$B$5:$D$182,3,FALSE)</f>
        <v>99.16075601691637</v>
      </c>
      <c r="I44" s="6">
        <f t="shared" si="5"/>
        <v>50</v>
      </c>
    </row>
    <row r="45" spans="1:9" ht="15">
      <c r="A45" s="5">
        <v>1040</v>
      </c>
      <c r="B45" s="57" t="s">
        <v>298</v>
      </c>
      <c r="C45" s="3" t="s">
        <v>57</v>
      </c>
      <c r="D45" s="4">
        <f>VLOOKUP(C45,TOTALS!$B$10:$P$187,15,FALSE)</f>
        <v>49342.23858130809</v>
      </c>
      <c r="E45" s="56">
        <f t="shared" si="3"/>
        <v>100.28910280753678</v>
      </c>
      <c r="F45" s="5">
        <f t="shared" si="4"/>
        <v>42</v>
      </c>
      <c r="H45" s="56">
        <f>VLOOKUP(C45,'[2]Alternate Table'!$B$5:$D$182,3,FALSE)</f>
        <v>101.02667416743785</v>
      </c>
      <c r="I45" s="6">
        <f t="shared" si="5"/>
        <v>41</v>
      </c>
    </row>
    <row r="46" spans="1:9" ht="15">
      <c r="A46" s="5">
        <v>1420</v>
      </c>
      <c r="B46" s="57" t="s">
        <v>307</v>
      </c>
      <c r="C46" s="3" t="s">
        <v>79</v>
      </c>
      <c r="D46" s="4">
        <f>VLOOKUP(C46,TOTALS!$B$10:$P$187,15,FALSE)</f>
        <v>49313.141217389326</v>
      </c>
      <c r="E46" s="56">
        <f t="shared" si="3"/>
        <v>100.22996182396204</v>
      </c>
      <c r="F46" s="5">
        <f t="shared" si="4"/>
        <v>43</v>
      </c>
      <c r="H46" s="56">
        <f>VLOOKUP(C46,'[2]Alternate Table'!$B$5:$D$182,3,FALSE)</f>
        <v>99.516026239914</v>
      </c>
      <c r="I46" s="6">
        <f t="shared" si="5"/>
        <v>46</v>
      </c>
    </row>
    <row r="47" spans="1:9" ht="15">
      <c r="A47" s="5">
        <v>2020</v>
      </c>
      <c r="B47" s="57" t="s">
        <v>318</v>
      </c>
      <c r="C47" s="3" t="s">
        <v>111</v>
      </c>
      <c r="D47" s="4">
        <f>VLOOKUP(C47,TOTALS!$B$10:$P$187,15,FALSE)</f>
        <v>49305.79667423649</v>
      </c>
      <c r="E47" s="56">
        <f t="shared" si="3"/>
        <v>100.21503389072457</v>
      </c>
      <c r="F47" s="5">
        <f t="shared" si="4"/>
        <v>44</v>
      </c>
      <c r="H47" s="56">
        <f>VLOOKUP(C47,'[2]Alternate Table'!$B$5:$D$182,3,FALSE)</f>
        <v>98.66260645223946</v>
      </c>
      <c r="I47" s="6">
        <f t="shared" si="5"/>
        <v>58</v>
      </c>
    </row>
    <row r="48" spans="1:9" ht="15">
      <c r="A48" s="5">
        <v>470</v>
      </c>
      <c r="B48" s="57" t="s">
        <v>284</v>
      </c>
      <c r="C48" s="3" t="s">
        <v>26</v>
      </c>
      <c r="D48" s="4">
        <f>VLOOKUP(C48,TOTALS!$B$10:$P$187,15,FALSE)</f>
        <v>49070.17115900689</v>
      </c>
      <c r="E48" s="56">
        <f t="shared" si="3"/>
        <v>99.73612024188392</v>
      </c>
      <c r="F48" s="5">
        <f t="shared" si="4"/>
        <v>45</v>
      </c>
      <c r="H48" s="56">
        <f>VLOOKUP(C48,'[2]Alternate Table'!$B$5:$D$182,3,FALSE)</f>
        <v>99.61911582791252</v>
      </c>
      <c r="I48" s="6">
        <f t="shared" si="5"/>
        <v>45</v>
      </c>
    </row>
    <row r="49" spans="1:9" ht="15">
      <c r="A49" s="5">
        <v>1110</v>
      </c>
      <c r="B49" s="57" t="s">
        <v>298</v>
      </c>
      <c r="C49" s="3" t="s">
        <v>62</v>
      </c>
      <c r="D49" s="4">
        <f>VLOOKUP(C49,TOTALS!$B$10:$P$187,15,FALSE)</f>
        <v>49010.27157288867</v>
      </c>
      <c r="E49" s="56">
        <f t="shared" si="3"/>
        <v>99.61437311562737</v>
      </c>
      <c r="F49" s="5">
        <f t="shared" si="4"/>
        <v>46</v>
      </c>
      <c r="H49" s="56">
        <f>VLOOKUP(C49,'[2]Alternate Table'!$B$5:$D$182,3,FALSE)</f>
        <v>98.19124200381313</v>
      </c>
      <c r="I49" s="6">
        <f t="shared" si="5"/>
        <v>64</v>
      </c>
    </row>
    <row r="50" spans="1:9" ht="15">
      <c r="A50" s="5">
        <v>1990</v>
      </c>
      <c r="B50" s="57" t="s">
        <v>316</v>
      </c>
      <c r="C50" s="3" t="s">
        <v>108</v>
      </c>
      <c r="D50" s="4">
        <f>VLOOKUP(C50,TOTALS!$B$10:$P$187,15,FALSE)</f>
        <v>48994.83697171736</v>
      </c>
      <c r="E50" s="56">
        <f t="shared" si="3"/>
        <v>99.58300197503529</v>
      </c>
      <c r="F50" s="5">
        <f t="shared" si="4"/>
        <v>47</v>
      </c>
      <c r="H50" s="56">
        <f>VLOOKUP(C50,'[2]Alternate Table'!$B$5:$D$182,3,FALSE)</f>
        <v>99.7976049669149</v>
      </c>
      <c r="I50" s="6">
        <f t="shared" si="5"/>
        <v>43</v>
      </c>
    </row>
    <row r="51" spans="1:9" ht="15">
      <c r="A51" s="5">
        <v>1220</v>
      </c>
      <c r="B51" s="57" t="s">
        <v>300</v>
      </c>
      <c r="C51" s="3" t="s">
        <v>70</v>
      </c>
      <c r="D51" s="4">
        <f>VLOOKUP(C51,TOTALS!$B$10:$P$187,15,FALSE)</f>
        <v>48920.01305497426</v>
      </c>
      <c r="E51" s="56">
        <f t="shared" si="3"/>
        <v>99.43092084344362</v>
      </c>
      <c r="F51" s="5">
        <f t="shared" si="4"/>
        <v>48</v>
      </c>
      <c r="H51" s="56">
        <f>VLOOKUP(C51,'[2]Alternate Table'!$B$5:$D$182,3,FALSE)</f>
        <v>102.15492893633692</v>
      </c>
      <c r="I51" s="6">
        <f t="shared" si="5"/>
        <v>34</v>
      </c>
    </row>
    <row r="52" spans="1:9" ht="15">
      <c r="A52" s="5">
        <v>20</v>
      </c>
      <c r="B52" s="57" t="s">
        <v>278</v>
      </c>
      <c r="C52" s="3" t="s">
        <v>3</v>
      </c>
      <c r="D52" s="4">
        <f>VLOOKUP(C52,TOTALS!$B$10:$P$187,15,FALSE)</f>
        <v>48829.674415856556</v>
      </c>
      <c r="E52" s="56">
        <f t="shared" si="3"/>
        <v>99.24730572328568</v>
      </c>
      <c r="F52" s="5">
        <f t="shared" si="4"/>
        <v>49</v>
      </c>
      <c r="H52" s="56">
        <f>VLOOKUP(C52,'[2]Alternate Table'!$B$5:$D$182,3,FALSE)</f>
        <v>98.47638168974409</v>
      </c>
      <c r="I52" s="6">
        <f t="shared" si="5"/>
        <v>62</v>
      </c>
    </row>
    <row r="53" spans="1:9" ht="15">
      <c r="A53" s="5">
        <v>500</v>
      </c>
      <c r="B53" s="57" t="s">
        <v>285</v>
      </c>
      <c r="C53" s="3" t="s">
        <v>29</v>
      </c>
      <c r="D53" s="4">
        <f>VLOOKUP(C53,TOTALS!$B$10:$P$187,15,FALSE)</f>
        <v>48664.61301195101</v>
      </c>
      <c r="E53" s="56">
        <f t="shared" si="3"/>
        <v>98.91181506494108</v>
      </c>
      <c r="F53" s="5">
        <f t="shared" si="4"/>
        <v>50</v>
      </c>
      <c r="H53" s="56">
        <f>VLOOKUP(C53,'[2]Alternate Table'!$B$5:$D$182,3,FALSE)</f>
        <v>99.62338092170569</v>
      </c>
      <c r="I53" s="6">
        <f t="shared" si="5"/>
        <v>44</v>
      </c>
    </row>
    <row r="54" spans="1:9" ht="15">
      <c r="A54" s="5">
        <v>3100</v>
      </c>
      <c r="B54" s="57" t="s">
        <v>339</v>
      </c>
      <c r="C54" s="3" t="s">
        <v>167</v>
      </c>
      <c r="D54" s="4">
        <f>VLOOKUP(C54,TOTALS!$B$10:$P$187,15,FALSE)</f>
        <v>48662.926254553124</v>
      </c>
      <c r="E54" s="56">
        <f t="shared" si="3"/>
        <v>98.90838669624618</v>
      </c>
      <c r="F54" s="5">
        <f t="shared" si="4"/>
        <v>51</v>
      </c>
      <c r="H54" s="56">
        <f>VLOOKUP(C54,'[2]Alternate Table'!$B$5:$D$182,3,FALSE)</f>
        <v>102.12737255424207</v>
      </c>
      <c r="I54" s="6">
        <f t="shared" si="5"/>
        <v>35</v>
      </c>
    </row>
    <row r="55" spans="1:9" ht="15">
      <c r="A55" s="5">
        <v>60</v>
      </c>
      <c r="B55" s="57" t="s">
        <v>278</v>
      </c>
      <c r="C55" s="3" t="s">
        <v>7</v>
      </c>
      <c r="D55" s="4">
        <f>VLOOKUP(C55,TOTALS!$B$10:$P$187,15,FALSE)</f>
        <v>48539.97230318966</v>
      </c>
      <c r="E55" s="56">
        <f t="shared" si="3"/>
        <v>98.65848029103589</v>
      </c>
      <c r="F55" s="5">
        <f t="shared" si="4"/>
        <v>52</v>
      </c>
      <c r="H55" s="56">
        <f>VLOOKUP(C55,'[2]Alternate Table'!$B$5:$D$182,3,FALSE)</f>
        <v>98.51009754484754</v>
      </c>
      <c r="I55" s="6">
        <f t="shared" si="5"/>
        <v>61</v>
      </c>
    </row>
    <row r="56" spans="1:9" ht="15">
      <c r="A56" s="5">
        <v>3085</v>
      </c>
      <c r="B56" s="57" t="s">
        <v>339</v>
      </c>
      <c r="C56" s="3" t="s">
        <v>165</v>
      </c>
      <c r="D56" s="4">
        <f>VLOOKUP(C56,TOTALS!$B$10:$P$187,15,FALSE)</f>
        <v>48523.63791792406</v>
      </c>
      <c r="E56" s="56">
        <f t="shared" si="3"/>
        <v>98.62528032098386</v>
      </c>
      <c r="F56" s="5">
        <f t="shared" si="4"/>
        <v>53</v>
      </c>
      <c r="H56" s="56">
        <f>VLOOKUP(C56,'[2]Alternate Table'!$B$5:$D$182,3,FALSE)</f>
        <v>99.14777915287034</v>
      </c>
      <c r="I56" s="6">
        <f t="shared" si="5"/>
        <v>51</v>
      </c>
    </row>
    <row r="57" spans="1:9" ht="15">
      <c r="A57" s="5">
        <v>123</v>
      </c>
      <c r="B57" s="57" t="s">
        <v>280</v>
      </c>
      <c r="C57" s="3" t="s">
        <v>12</v>
      </c>
      <c r="D57" s="4">
        <f>VLOOKUP(C57,TOTALS!$B$10:$P$187,15,FALSE)</f>
        <v>48500.208070593355</v>
      </c>
      <c r="E57" s="56">
        <f t="shared" si="3"/>
        <v>98.5776586800678</v>
      </c>
      <c r="F57" s="5">
        <f t="shared" si="4"/>
        <v>54</v>
      </c>
      <c r="H57" s="56">
        <f>VLOOKUP(C57,'[2]Alternate Table'!$B$5:$D$182,3,FALSE)</f>
        <v>98.70828752461107</v>
      </c>
      <c r="I57" s="6">
        <f t="shared" si="5"/>
        <v>57</v>
      </c>
    </row>
    <row r="58" spans="1:9" ht="15">
      <c r="A58" s="5">
        <v>2055</v>
      </c>
      <c r="B58" s="57" t="s">
        <v>319</v>
      </c>
      <c r="C58" s="3" t="s">
        <v>113</v>
      </c>
      <c r="D58" s="4">
        <f>VLOOKUP(C58,TOTALS!$B$10:$P$187,15,FALSE)</f>
        <v>48490.002358797516</v>
      </c>
      <c r="E58" s="56">
        <f t="shared" si="3"/>
        <v>98.55691536340959</v>
      </c>
      <c r="F58" s="5">
        <f t="shared" si="4"/>
        <v>55</v>
      </c>
      <c r="H58" s="56">
        <f>VLOOKUP(C58,'[2]Alternate Table'!$B$5:$D$182,3,FALSE)</f>
        <v>99.06139480325574</v>
      </c>
      <c r="I58" s="6">
        <f t="shared" si="5"/>
        <v>53</v>
      </c>
    </row>
    <row r="59" spans="1:9" ht="15">
      <c r="A59" s="5">
        <v>2515</v>
      </c>
      <c r="B59" s="57" t="s">
        <v>321</v>
      </c>
      <c r="C59" s="3" t="s">
        <v>120</v>
      </c>
      <c r="D59" s="4">
        <f>VLOOKUP(C59,TOTALS!$B$10:$P$187,15,FALSE)</f>
        <v>48452.599703136315</v>
      </c>
      <c r="E59" s="56">
        <f t="shared" si="3"/>
        <v>98.48089370556161</v>
      </c>
      <c r="F59" s="5">
        <f t="shared" si="4"/>
        <v>56</v>
      </c>
      <c r="H59" s="56">
        <f>VLOOKUP(C59,'[2]Alternate Table'!$B$5:$D$182,3,FALSE)</f>
        <v>98.98631839382082</v>
      </c>
      <c r="I59" s="6">
        <f t="shared" si="5"/>
        <v>54</v>
      </c>
    </row>
    <row r="60" spans="1:9" ht="15">
      <c r="A60" s="5">
        <v>3020</v>
      </c>
      <c r="B60" s="57" t="s">
        <v>337</v>
      </c>
      <c r="C60" s="3" t="s">
        <v>158</v>
      </c>
      <c r="D60" s="4">
        <f>VLOOKUP(C60,TOTALS!$B$10:$P$187,15,FALSE)</f>
        <v>48337.67419894269</v>
      </c>
      <c r="E60" s="56">
        <f t="shared" si="3"/>
        <v>98.24730528240384</v>
      </c>
      <c r="F60" s="5">
        <f t="shared" si="4"/>
        <v>57</v>
      </c>
      <c r="H60" s="56">
        <f>VLOOKUP(C60,'[2]Alternate Table'!$B$5:$D$182,3,FALSE)</f>
        <v>99.44626876377608</v>
      </c>
      <c r="I60" s="6">
        <f t="shared" si="5"/>
        <v>47</v>
      </c>
    </row>
    <row r="61" spans="1:9" ht="15">
      <c r="A61" s="5">
        <v>860</v>
      </c>
      <c r="B61" s="57" t="s">
        <v>291</v>
      </c>
      <c r="C61" s="3" t="s">
        <v>39</v>
      </c>
      <c r="D61" s="4">
        <f>VLOOKUP(C61,TOTALS!$B$10:$P$187,15,FALSE)</f>
        <v>48328.20745499292</v>
      </c>
      <c r="E61" s="56">
        <f t="shared" si="3"/>
        <v>98.22806393291243</v>
      </c>
      <c r="F61" s="5">
        <f t="shared" si="4"/>
        <v>58</v>
      </c>
      <c r="H61" s="69">
        <v>101.19714860898084</v>
      </c>
      <c r="I61" s="6">
        <f t="shared" si="5"/>
        <v>38</v>
      </c>
    </row>
    <row r="62" spans="1:9" ht="15">
      <c r="A62" s="5">
        <v>2395</v>
      </c>
      <c r="B62" s="57" t="s">
        <v>321</v>
      </c>
      <c r="C62" s="3" t="s">
        <v>117</v>
      </c>
      <c r="D62" s="4">
        <f>VLOOKUP(C62,TOTALS!$B$10:$P$187,15,FALSE)</f>
        <v>48216.9319461046</v>
      </c>
      <c r="E62" s="56">
        <f t="shared" si="3"/>
        <v>98.0018941993996</v>
      </c>
      <c r="F62" s="5">
        <f t="shared" si="4"/>
        <v>59</v>
      </c>
      <c r="H62" s="56">
        <f>VLOOKUP(C62,'[2]Alternate Table'!$B$5:$D$182,3,FALSE)</f>
        <v>96.07005184606446</v>
      </c>
      <c r="I62" s="6">
        <f t="shared" si="5"/>
        <v>78</v>
      </c>
    </row>
    <row r="63" spans="1:9" ht="15">
      <c r="A63" s="5">
        <v>490</v>
      </c>
      <c r="B63" s="57" t="s">
        <v>285</v>
      </c>
      <c r="C63" s="3" t="s">
        <v>28</v>
      </c>
      <c r="D63" s="4">
        <f>VLOOKUP(C63,TOTALS!$B$10:$P$187,15,FALSE)</f>
        <v>48207.64552712699</v>
      </c>
      <c r="E63" s="56">
        <f t="shared" si="3"/>
        <v>97.98301936407925</v>
      </c>
      <c r="F63" s="5">
        <f t="shared" si="4"/>
        <v>60</v>
      </c>
      <c r="H63" s="56">
        <f>VLOOKUP(C63,'[2]Alternate Table'!$B$5:$D$182,3,FALSE)</f>
        <v>98.63140060938686</v>
      </c>
      <c r="I63" s="6">
        <f t="shared" si="5"/>
        <v>60</v>
      </c>
    </row>
    <row r="64" spans="1:9" ht="15">
      <c r="A64" s="5">
        <v>3110</v>
      </c>
      <c r="B64" s="57" t="s">
        <v>339</v>
      </c>
      <c r="C64" s="3" t="s">
        <v>168</v>
      </c>
      <c r="D64" s="4">
        <f>VLOOKUP(C64,TOTALS!$B$10:$P$187,15,FALSE)</f>
        <v>48159.53611381958</v>
      </c>
      <c r="E64" s="56">
        <f t="shared" si="3"/>
        <v>97.88523600369834</v>
      </c>
      <c r="F64" s="5">
        <f t="shared" si="4"/>
        <v>61</v>
      </c>
      <c r="H64" s="56">
        <f>VLOOKUP(C64,'[2]Alternate Table'!$B$5:$D$182,3,FALSE)</f>
        <v>97.5588744643957</v>
      </c>
      <c r="I64" s="6">
        <f t="shared" si="5"/>
        <v>69</v>
      </c>
    </row>
    <row r="65" spans="1:9" ht="15">
      <c r="A65" s="5">
        <v>2180</v>
      </c>
      <c r="B65" s="57" t="s">
        <v>320</v>
      </c>
      <c r="C65" s="3" t="s">
        <v>115</v>
      </c>
      <c r="D65" s="4">
        <f>VLOOKUP(C65,TOTALS!$B$10:$P$187,15,FALSE)</f>
        <v>48158.37659241053</v>
      </c>
      <c r="E65" s="56">
        <f t="shared" si="3"/>
        <v>97.88287925286694</v>
      </c>
      <c r="F65" s="5">
        <f t="shared" si="4"/>
        <v>62</v>
      </c>
      <c r="H65" s="56">
        <f>VLOOKUP(C65,'[2]Alternate Table'!$B$5:$D$182,3,FALSE)</f>
        <v>97.14163392507584</v>
      </c>
      <c r="I65" s="6">
        <f t="shared" si="5"/>
        <v>70</v>
      </c>
    </row>
    <row r="66" spans="1:9" ht="15">
      <c r="A66" s="5">
        <v>40</v>
      </c>
      <c r="B66" s="57" t="s">
        <v>278</v>
      </c>
      <c r="C66" s="3" t="s">
        <v>5</v>
      </c>
      <c r="D66" s="4">
        <f>VLOOKUP(C66,TOTALS!$B$10:$P$187,15,FALSE)</f>
        <v>48122.83282096729</v>
      </c>
      <c r="E66" s="56">
        <f t="shared" si="3"/>
        <v>97.81063581497416</v>
      </c>
      <c r="F66" s="5">
        <f t="shared" si="4"/>
        <v>63</v>
      </c>
      <c r="H66" s="56">
        <f>VLOOKUP(C66,'[2]Alternate Table'!$B$5:$D$182,3,FALSE)</f>
        <v>97.07200928231036</v>
      </c>
      <c r="I66" s="6">
        <f t="shared" si="5"/>
        <v>71</v>
      </c>
    </row>
    <row r="67" spans="1:9" ht="15">
      <c r="A67" s="5">
        <v>2720</v>
      </c>
      <c r="B67" s="57" t="s">
        <v>329</v>
      </c>
      <c r="C67" s="3" t="s">
        <v>141</v>
      </c>
      <c r="D67" s="4">
        <f>VLOOKUP(C67,TOTALS!$B$10:$P$187,15,FALSE)</f>
        <v>48108.33369894347</v>
      </c>
      <c r="E67" s="56">
        <f t="shared" si="3"/>
        <v>97.78116605476315</v>
      </c>
      <c r="F67" s="5">
        <f t="shared" si="4"/>
        <v>64</v>
      </c>
      <c r="H67" s="56">
        <f>VLOOKUP(C67,'[2]Alternate Table'!$B$5:$D$182,3,FALSE)</f>
        <v>97.60278299374335</v>
      </c>
      <c r="I67" s="6">
        <f t="shared" si="5"/>
        <v>68</v>
      </c>
    </row>
    <row r="68" spans="1:9" ht="15">
      <c r="A68" s="5">
        <v>870</v>
      </c>
      <c r="B68" s="57" t="s">
        <v>292</v>
      </c>
      <c r="C68" s="3" t="s">
        <v>40</v>
      </c>
      <c r="D68" s="4">
        <f>VLOOKUP(C68,TOTALS!$B$10:$P$187,15,FALSE)</f>
        <v>47977.76227254759</v>
      </c>
      <c r="E68" s="56">
        <f aca="true" t="shared" si="6" ref="E68:E99">D68/49200*100</f>
        <v>97.51577697672275</v>
      </c>
      <c r="F68" s="5">
        <f aca="true" t="shared" si="7" ref="F68:F99">RANK(D68,$D$4:$D$181)</f>
        <v>65</v>
      </c>
      <c r="H68" s="56">
        <f>VLOOKUP(C68,'[2]Alternate Table'!$B$5:$D$182,3,FALSE)</f>
        <v>99.21149851350614</v>
      </c>
      <c r="I68" s="6">
        <f aca="true" t="shared" si="8" ref="I68:I99">RANK(H68,$H$4:$H$181)</f>
        <v>49</v>
      </c>
    </row>
    <row r="69" spans="1:9" ht="15">
      <c r="A69" s="5">
        <v>50</v>
      </c>
      <c r="B69" s="57" t="s">
        <v>278</v>
      </c>
      <c r="C69" s="3" t="s">
        <v>6</v>
      </c>
      <c r="D69" s="4">
        <f>VLOOKUP(C69,TOTALS!$B$10:$P$187,15,FALSE)</f>
        <v>47907.538649694754</v>
      </c>
      <c r="E69" s="56">
        <f t="shared" si="6"/>
        <v>97.37304603596495</v>
      </c>
      <c r="F69" s="5">
        <f t="shared" si="7"/>
        <v>66</v>
      </c>
      <c r="H69" s="56">
        <f>VLOOKUP(C69,'[2]Alternate Table'!$B$5:$D$182,3,FALSE)</f>
        <v>96.86820124865874</v>
      </c>
      <c r="I69" s="6">
        <f t="shared" si="8"/>
        <v>72</v>
      </c>
    </row>
    <row r="70" spans="1:9" ht="15">
      <c r="A70" s="5">
        <v>1150</v>
      </c>
      <c r="B70" s="57" t="s">
        <v>299</v>
      </c>
      <c r="C70" s="3" t="s">
        <v>66</v>
      </c>
      <c r="D70" s="4">
        <f>VLOOKUP(C70,TOTALS!$B$10:$P$187,15,FALSE)</f>
        <v>47795.785086185344</v>
      </c>
      <c r="E70" s="56">
        <f t="shared" si="6"/>
        <v>97.14590464671818</v>
      </c>
      <c r="F70" s="5">
        <f t="shared" si="7"/>
        <v>67</v>
      </c>
      <c r="H70" s="56">
        <f>VLOOKUP(C70,'[2]Alternate Table'!$B$5:$D$182,3,FALSE)</f>
        <v>94.60447351795077</v>
      </c>
      <c r="I70" s="6">
        <f t="shared" si="8"/>
        <v>94</v>
      </c>
    </row>
    <row r="71" spans="1:9" ht="15">
      <c r="A71" s="5">
        <v>2190</v>
      </c>
      <c r="B71" s="57" t="s">
        <v>320</v>
      </c>
      <c r="C71" s="3" t="s">
        <v>116</v>
      </c>
      <c r="D71" s="4">
        <f>VLOOKUP(C71,TOTALS!$B$10:$P$187,15,FALSE)</f>
        <v>47766.16520647915</v>
      </c>
      <c r="E71" s="56">
        <f t="shared" si="6"/>
        <v>97.08570163918526</v>
      </c>
      <c r="F71" s="5">
        <f t="shared" si="7"/>
        <v>68</v>
      </c>
      <c r="H71" s="56">
        <f>VLOOKUP(C71,'[2]Alternate Table'!$B$5:$D$182,3,FALSE)</f>
        <v>99.09017779000752</v>
      </c>
      <c r="I71" s="6">
        <f t="shared" si="8"/>
        <v>52</v>
      </c>
    </row>
    <row r="72" spans="1:9" ht="15">
      <c r="A72" s="5">
        <v>220</v>
      </c>
      <c r="B72" s="57" t="s">
        <v>281</v>
      </c>
      <c r="C72" s="3" t="s">
        <v>18</v>
      </c>
      <c r="D72" s="4">
        <f>VLOOKUP(C72,TOTALS!$B$10:$P$187,15,FALSE)</f>
        <v>47678.27429704954</v>
      </c>
      <c r="E72" s="56">
        <f t="shared" si="6"/>
        <v>96.90706157936899</v>
      </c>
      <c r="F72" s="5">
        <f t="shared" si="7"/>
        <v>69</v>
      </c>
      <c r="H72" s="56">
        <f>VLOOKUP(C72,'[2]Alternate Table'!$B$5:$D$182,3,FALSE)</f>
        <v>102.44174064486928</v>
      </c>
      <c r="I72" s="6">
        <f t="shared" si="8"/>
        <v>32</v>
      </c>
    </row>
    <row r="73" spans="1:9" ht="15">
      <c r="A73" s="5">
        <v>990</v>
      </c>
      <c r="B73" s="57" t="s">
        <v>298</v>
      </c>
      <c r="C73" s="3" t="s">
        <v>52</v>
      </c>
      <c r="D73" s="4">
        <f>VLOOKUP(C73,TOTALS!$B$10:$P$187,15,FALSE)</f>
        <v>47677.804862132085</v>
      </c>
      <c r="E73" s="56">
        <f t="shared" si="6"/>
        <v>96.9061074433579</v>
      </c>
      <c r="F73" s="5">
        <f t="shared" si="7"/>
        <v>70</v>
      </c>
      <c r="H73" s="56">
        <f>VLOOKUP(C73,'[2]Alternate Table'!$B$5:$D$182,3,FALSE)</f>
        <v>97.66499074310552</v>
      </c>
      <c r="I73" s="6">
        <f t="shared" si="8"/>
        <v>67</v>
      </c>
    </row>
    <row r="74" spans="1:9" ht="15">
      <c r="A74" s="5">
        <v>1500</v>
      </c>
      <c r="B74" s="57" t="s">
        <v>309</v>
      </c>
      <c r="C74" s="3" t="s">
        <v>86</v>
      </c>
      <c r="D74" s="4">
        <f>VLOOKUP(C74,TOTALS!$B$10:$P$187,15,FALSE)</f>
        <v>47660.02559995389</v>
      </c>
      <c r="E74" s="56">
        <f t="shared" si="6"/>
        <v>96.8699707316136</v>
      </c>
      <c r="F74" s="5">
        <f t="shared" si="7"/>
        <v>71</v>
      </c>
      <c r="H74" s="56">
        <f>VLOOKUP(C74,'[2]Alternate Table'!$B$5:$D$182,3,FALSE)</f>
        <v>94.98281491141725</v>
      </c>
      <c r="I74" s="6">
        <f t="shared" si="8"/>
        <v>91</v>
      </c>
    </row>
    <row r="75" spans="1:9" ht="15">
      <c r="A75" s="5">
        <v>1060</v>
      </c>
      <c r="B75" s="57" t="s">
        <v>298</v>
      </c>
      <c r="C75" s="3" t="s">
        <v>59</v>
      </c>
      <c r="D75" s="4">
        <f>VLOOKUP(C75,TOTALS!$B$10:$P$187,15,FALSE)</f>
        <v>47636.28594126639</v>
      </c>
      <c r="E75" s="56">
        <f t="shared" si="6"/>
        <v>96.82171939281787</v>
      </c>
      <c r="F75" s="5">
        <f t="shared" si="7"/>
        <v>72</v>
      </c>
      <c r="H75" s="56">
        <f>VLOOKUP(C75,'[2]Alternate Table'!$B$5:$D$182,3,FALSE)</f>
        <v>97.68739930952681</v>
      </c>
      <c r="I75" s="6">
        <f t="shared" si="8"/>
        <v>66</v>
      </c>
    </row>
    <row r="76" spans="1:9" ht="15">
      <c r="A76" s="5">
        <v>70</v>
      </c>
      <c r="B76" s="57" t="s">
        <v>278</v>
      </c>
      <c r="C76" s="3" t="s">
        <v>8</v>
      </c>
      <c r="D76" s="4">
        <f>VLOOKUP(C76,TOTALS!$B$10:$P$187,15,FALSE)</f>
        <v>47608.369214934566</v>
      </c>
      <c r="E76" s="56">
        <f t="shared" si="6"/>
        <v>96.7649780791353</v>
      </c>
      <c r="F76" s="5">
        <f t="shared" si="7"/>
        <v>73</v>
      </c>
      <c r="H76" s="56">
        <f>VLOOKUP(C76,'[2]Alternate Table'!$B$5:$D$182,3,FALSE)</f>
        <v>96.86215223920821</v>
      </c>
      <c r="I76" s="6">
        <f t="shared" si="8"/>
        <v>73</v>
      </c>
    </row>
    <row r="77" spans="1:9" ht="15">
      <c r="A77" s="5">
        <v>2405</v>
      </c>
      <c r="B77" s="57" t="s">
        <v>321</v>
      </c>
      <c r="C77" s="3" t="s">
        <v>118</v>
      </c>
      <c r="D77" s="4">
        <f>VLOOKUP(C77,TOTALS!$B$10:$P$187,15,FALSE)</f>
        <v>47392.0466294168</v>
      </c>
      <c r="E77" s="56">
        <f t="shared" si="6"/>
        <v>96.32529802726992</v>
      </c>
      <c r="F77" s="5">
        <f t="shared" si="7"/>
        <v>74</v>
      </c>
      <c r="H77" s="56">
        <f>VLOOKUP(C77,'[2]Alternate Table'!$B$5:$D$182,3,FALSE)</f>
        <v>96.0265123659658</v>
      </c>
      <c r="I77" s="6">
        <f t="shared" si="8"/>
        <v>79</v>
      </c>
    </row>
    <row r="78" spans="1:9" ht="15">
      <c r="A78" s="5">
        <v>180</v>
      </c>
      <c r="B78" s="57" t="s">
        <v>280</v>
      </c>
      <c r="C78" s="3" t="s">
        <v>16</v>
      </c>
      <c r="D78" s="4">
        <f>VLOOKUP(C78,TOTALS!$B$10:$P$187,15,FALSE)</f>
        <v>47290.051675151706</v>
      </c>
      <c r="E78" s="56">
        <f t="shared" si="6"/>
        <v>96.11799120965794</v>
      </c>
      <c r="F78" s="5">
        <f t="shared" si="7"/>
        <v>75</v>
      </c>
      <c r="H78" s="56">
        <f>VLOOKUP(C78,'[2]Alternate Table'!$B$5:$D$182,3,FALSE)</f>
        <v>94.56564566945825</v>
      </c>
      <c r="I78" s="6">
        <f t="shared" si="8"/>
        <v>95</v>
      </c>
    </row>
    <row r="79" spans="1:9" ht="15">
      <c r="A79" s="5">
        <v>1070</v>
      </c>
      <c r="B79" s="57" t="s">
        <v>298</v>
      </c>
      <c r="C79" s="3" t="s">
        <v>60</v>
      </c>
      <c r="D79" s="4">
        <f>VLOOKUP(C79,TOTALS!$B$10:$P$187,15,FALSE)</f>
        <v>47263.77187466615</v>
      </c>
      <c r="E79" s="56">
        <f t="shared" si="6"/>
        <v>96.06457698102876</v>
      </c>
      <c r="F79" s="5">
        <f t="shared" si="7"/>
        <v>76</v>
      </c>
      <c r="H79" s="56">
        <f>VLOOKUP(C79,'[2]Alternate Table'!$B$5:$D$182,3,FALSE)</f>
        <v>95.60243588976051</v>
      </c>
      <c r="I79" s="6">
        <f t="shared" si="8"/>
        <v>82</v>
      </c>
    </row>
    <row r="80" spans="1:9" ht="15">
      <c r="A80" s="5">
        <v>1120</v>
      </c>
      <c r="B80" s="57" t="s">
        <v>298</v>
      </c>
      <c r="C80" s="3" t="s">
        <v>63</v>
      </c>
      <c r="D80" s="4">
        <f>VLOOKUP(C80,TOTALS!$B$10:$P$187,15,FALSE)</f>
        <v>47198.924801177134</v>
      </c>
      <c r="E80" s="56">
        <f t="shared" si="6"/>
        <v>95.93277398613239</v>
      </c>
      <c r="F80" s="5">
        <f t="shared" si="7"/>
        <v>77</v>
      </c>
      <c r="H80" s="56">
        <f>VLOOKUP(C80,'[2]Alternate Table'!$B$5:$D$182,3,FALSE)</f>
        <v>94.21792192764946</v>
      </c>
      <c r="I80" s="6">
        <f t="shared" si="8"/>
        <v>100</v>
      </c>
    </row>
    <row r="81" spans="1:9" ht="15">
      <c r="A81" s="5">
        <v>3090</v>
      </c>
      <c r="B81" s="57" t="s">
        <v>339</v>
      </c>
      <c r="C81" s="3" t="s">
        <v>166</v>
      </c>
      <c r="D81" s="4">
        <f>VLOOKUP(C81,TOTALS!$B$10:$P$187,15,FALSE)</f>
        <v>47167.29679695221</v>
      </c>
      <c r="E81" s="56">
        <f t="shared" si="6"/>
        <v>95.8684894246996</v>
      </c>
      <c r="F81" s="5">
        <f t="shared" si="7"/>
        <v>78</v>
      </c>
      <c r="H81" s="56">
        <f>VLOOKUP(C81,'[2]Alternate Table'!$B$5:$D$182,3,FALSE)</f>
        <v>95.17812326739413</v>
      </c>
      <c r="I81" s="6">
        <f t="shared" si="8"/>
        <v>88</v>
      </c>
    </row>
    <row r="82" spans="1:9" ht="15">
      <c r="A82" s="5">
        <v>960</v>
      </c>
      <c r="B82" s="57" t="s">
        <v>297</v>
      </c>
      <c r="C82" s="3" t="s">
        <v>49</v>
      </c>
      <c r="D82" s="4">
        <f>VLOOKUP(C82,TOTALS!$B$10:$P$187,15,FALSE)</f>
        <v>47147.66694881962</v>
      </c>
      <c r="E82" s="56">
        <f t="shared" si="6"/>
        <v>95.82859135938946</v>
      </c>
      <c r="F82" s="5">
        <f t="shared" si="7"/>
        <v>79</v>
      </c>
      <c r="H82" s="56">
        <f>VLOOKUP(C82,'[2]Alternate Table'!$B$5:$D$182,3,FALSE)</f>
        <v>96.67813537971396</v>
      </c>
      <c r="I82" s="6">
        <f t="shared" si="8"/>
        <v>75</v>
      </c>
    </row>
    <row r="83" spans="1:9" ht="15">
      <c r="A83" s="5">
        <v>2505</v>
      </c>
      <c r="B83" s="57" t="s">
        <v>321</v>
      </c>
      <c r="C83" s="3" t="s">
        <v>119</v>
      </c>
      <c r="D83" s="4">
        <f>VLOOKUP(C83,TOTALS!$B$10:$P$187,15,FALSE)</f>
        <v>47109.41785796534</v>
      </c>
      <c r="E83" s="56">
        <f t="shared" si="6"/>
        <v>95.75084930480759</v>
      </c>
      <c r="F83" s="5">
        <f t="shared" si="7"/>
        <v>80</v>
      </c>
      <c r="H83" s="56">
        <f>VLOOKUP(C83,'[2]Alternate Table'!$B$5:$D$182,3,FALSE)</f>
        <v>96.21730286109613</v>
      </c>
      <c r="I83" s="6">
        <f t="shared" si="8"/>
        <v>77</v>
      </c>
    </row>
    <row r="84" spans="1:9" ht="15">
      <c r="A84" s="5">
        <v>1010</v>
      </c>
      <c r="B84" s="57" t="s">
        <v>298</v>
      </c>
      <c r="C84" s="3" t="s">
        <v>54</v>
      </c>
      <c r="D84" s="4">
        <f>VLOOKUP(C84,TOTALS!$B$10:$P$187,15,FALSE)</f>
        <v>47089.7487887694</v>
      </c>
      <c r="E84" s="56">
        <f t="shared" si="6"/>
        <v>95.71087152188903</v>
      </c>
      <c r="F84" s="5">
        <f t="shared" si="7"/>
        <v>81</v>
      </c>
      <c r="H84" s="56">
        <f>VLOOKUP(C84,'[2]Alternate Table'!$B$5:$D$182,3,FALSE)</f>
        <v>95.10174030215317</v>
      </c>
      <c r="I84" s="6">
        <f t="shared" si="8"/>
        <v>89</v>
      </c>
    </row>
    <row r="85" spans="1:9" ht="15">
      <c r="A85" s="5">
        <v>2035</v>
      </c>
      <c r="B85" s="57" t="s">
        <v>319</v>
      </c>
      <c r="C85" s="3" t="s">
        <v>112</v>
      </c>
      <c r="D85" s="4">
        <f>VLOOKUP(C85,TOTALS!$B$10:$P$187,15,FALSE)</f>
        <v>47053.00915994856</v>
      </c>
      <c r="E85" s="56">
        <f t="shared" si="6"/>
        <v>95.63619747957024</v>
      </c>
      <c r="F85" s="5">
        <f t="shared" si="7"/>
        <v>82</v>
      </c>
      <c r="H85" s="56">
        <f>VLOOKUP(C85,'[2]Alternate Table'!$B$5:$D$182,3,FALSE)</f>
        <v>95.3476816935789</v>
      </c>
      <c r="I85" s="6">
        <f t="shared" si="8"/>
        <v>84</v>
      </c>
    </row>
    <row r="86" spans="1:9" ht="15">
      <c r="A86" s="5">
        <v>2700</v>
      </c>
      <c r="B86" s="57" t="s">
        <v>328</v>
      </c>
      <c r="C86" s="3" t="s">
        <v>139</v>
      </c>
      <c r="D86" s="4">
        <f>VLOOKUP(C86,TOTALS!$B$10:$P$187,15,FALSE)</f>
        <v>47051.696229316556</v>
      </c>
      <c r="E86" s="56">
        <f t="shared" si="6"/>
        <v>95.63352892137512</v>
      </c>
      <c r="F86" s="5">
        <f t="shared" si="7"/>
        <v>83</v>
      </c>
      <c r="H86" s="56">
        <f>VLOOKUP(C86,'[2]Alternate Table'!$B$5:$D$182,3,FALSE)</f>
        <v>94.52795151796188</v>
      </c>
      <c r="I86" s="6">
        <f t="shared" si="8"/>
        <v>96</v>
      </c>
    </row>
    <row r="87" spans="1:9" ht="15">
      <c r="A87" s="5">
        <v>1560</v>
      </c>
      <c r="B87" s="57" t="s">
        <v>312</v>
      </c>
      <c r="C87" s="3" t="s">
        <v>92</v>
      </c>
      <c r="D87" s="4">
        <f>VLOOKUP(C87,TOTALS!$B$10:$P$187,15,FALSE)</f>
        <v>47031.226423016255</v>
      </c>
      <c r="E87" s="56">
        <f t="shared" si="6"/>
        <v>95.59192362401677</v>
      </c>
      <c r="F87" s="5">
        <f t="shared" si="7"/>
        <v>84</v>
      </c>
      <c r="H87" s="56">
        <f>VLOOKUP(C87,'[2]Alternate Table'!$B$5:$D$182,3,FALSE)</f>
        <v>96.79017200612077</v>
      </c>
      <c r="I87" s="6">
        <f t="shared" si="8"/>
        <v>74</v>
      </c>
    </row>
    <row r="88" spans="1:9" ht="15">
      <c r="A88" s="5">
        <v>2000</v>
      </c>
      <c r="B88" s="57" t="s">
        <v>316</v>
      </c>
      <c r="C88" s="3" t="s">
        <v>109</v>
      </c>
      <c r="D88" s="4">
        <f>VLOOKUP(C88,TOTALS!$B$10:$P$187,15,FALSE)</f>
        <v>47008.10061924253</v>
      </c>
      <c r="E88" s="56">
        <f t="shared" si="6"/>
        <v>95.54491995781001</v>
      </c>
      <c r="F88" s="5">
        <f t="shared" si="7"/>
        <v>85</v>
      </c>
      <c r="H88" s="56">
        <f>VLOOKUP(C88,'[2]Alternate Table'!$B$5:$D$182,3,FALSE)</f>
        <v>98.64348643397487</v>
      </c>
      <c r="I88" s="6">
        <f t="shared" si="8"/>
        <v>59</v>
      </c>
    </row>
    <row r="89" spans="1:9" ht="15">
      <c r="A89" s="5">
        <v>1550</v>
      </c>
      <c r="B89" s="57" t="s">
        <v>312</v>
      </c>
      <c r="C89" s="3" t="s">
        <v>91</v>
      </c>
      <c r="D89" s="4">
        <f>VLOOKUP(C89,TOTALS!$B$10:$P$187,15,FALSE)</f>
        <v>46970.48752095428</v>
      </c>
      <c r="E89" s="56">
        <f t="shared" si="6"/>
        <v>95.46847057104529</v>
      </c>
      <c r="F89" s="5">
        <f t="shared" si="7"/>
        <v>86</v>
      </c>
      <c r="H89" s="56">
        <f>VLOOKUP(C89,'[2]Alternate Table'!$B$5:$D$182,3,FALSE)</f>
        <v>98.31711285738676</v>
      </c>
      <c r="I89" s="6">
        <f t="shared" si="8"/>
        <v>63</v>
      </c>
    </row>
    <row r="90" spans="1:9" ht="15">
      <c r="A90" s="5">
        <v>3200</v>
      </c>
      <c r="B90" s="57" t="s">
        <v>340</v>
      </c>
      <c r="C90" s="3" t="s">
        <v>176</v>
      </c>
      <c r="D90" s="4">
        <f>VLOOKUP(C90,TOTALS!$B$10:$P$187,15,FALSE)</f>
        <v>46914.13679682864</v>
      </c>
      <c r="E90" s="56">
        <f t="shared" si="6"/>
        <v>95.35393657892001</v>
      </c>
      <c r="F90" s="5">
        <f t="shared" si="7"/>
        <v>87</v>
      </c>
      <c r="H90" s="56">
        <f>VLOOKUP(C90,'[2]Alternate Table'!$B$5:$D$182,3,FALSE)</f>
        <v>92.56106675600782</v>
      </c>
      <c r="I90" s="6">
        <f t="shared" si="8"/>
        <v>110</v>
      </c>
    </row>
    <row r="91" spans="1:9" ht="15">
      <c r="A91" s="5">
        <v>980</v>
      </c>
      <c r="B91" s="57" t="s">
        <v>298</v>
      </c>
      <c r="C91" s="3" t="s">
        <v>51</v>
      </c>
      <c r="D91" s="4">
        <f>VLOOKUP(C91,TOTALS!$B$10:$P$187,15,FALSE)</f>
        <v>46871.33500674839</v>
      </c>
      <c r="E91" s="56">
        <f t="shared" si="6"/>
        <v>95.26694107062681</v>
      </c>
      <c r="F91" s="5">
        <f t="shared" si="7"/>
        <v>88</v>
      </c>
      <c r="H91" s="56">
        <f>VLOOKUP(C91,'[2]Alternate Table'!$B$5:$D$182,3,FALSE)</f>
        <v>94.76358346623644</v>
      </c>
      <c r="I91" s="6">
        <f t="shared" si="8"/>
        <v>93</v>
      </c>
    </row>
    <row r="92" spans="1:9" ht="15">
      <c r="A92" s="5">
        <v>10</v>
      </c>
      <c r="B92" s="57" t="s">
        <v>278</v>
      </c>
      <c r="C92" s="3" t="s">
        <v>2</v>
      </c>
      <c r="D92" s="4">
        <f>VLOOKUP(C92,TOTALS!$B$10:$P$187,15,FALSE)</f>
        <v>46865.943199694564</v>
      </c>
      <c r="E92" s="56">
        <f t="shared" si="6"/>
        <v>95.25598211320033</v>
      </c>
      <c r="F92" s="5">
        <f t="shared" si="7"/>
        <v>89</v>
      </c>
      <c r="H92" s="56">
        <f>VLOOKUP(C92,'[2]Alternate Table'!$B$5:$D$182,3,FALSE)</f>
        <v>95.19210366421818</v>
      </c>
      <c r="I92" s="6">
        <f t="shared" si="8"/>
        <v>87</v>
      </c>
    </row>
    <row r="93" spans="1:9" ht="15">
      <c r="A93" s="5">
        <v>1400</v>
      </c>
      <c r="B93" s="57" t="s">
        <v>305</v>
      </c>
      <c r="C93" s="3" t="s">
        <v>77</v>
      </c>
      <c r="D93" s="4">
        <f>VLOOKUP(C93,TOTALS!$B$10:$P$187,15,FALSE)</f>
        <v>46836.330942531255</v>
      </c>
      <c r="E93" s="56">
        <f t="shared" si="6"/>
        <v>95.19579459864076</v>
      </c>
      <c r="F93" s="5">
        <f t="shared" si="7"/>
        <v>90</v>
      </c>
      <c r="H93" s="56">
        <f>VLOOKUP(C93,'[2]Alternate Table'!$B$5:$D$182,3,FALSE)</f>
        <v>95.00396044825884</v>
      </c>
      <c r="I93" s="6">
        <f t="shared" si="8"/>
        <v>90</v>
      </c>
    </row>
    <row r="94" spans="1:9" ht="15">
      <c r="A94" s="5">
        <v>3120</v>
      </c>
      <c r="B94" s="57" t="s">
        <v>339</v>
      </c>
      <c r="C94" s="3" t="s">
        <v>169</v>
      </c>
      <c r="D94" s="4">
        <f>VLOOKUP(C94,TOTALS!$B$10:$P$187,15,FALSE)</f>
        <v>46765.04458998536</v>
      </c>
      <c r="E94" s="56">
        <f t="shared" si="6"/>
        <v>95.05090363818162</v>
      </c>
      <c r="F94" s="5">
        <f t="shared" si="7"/>
        <v>91</v>
      </c>
      <c r="H94" s="56">
        <f>VLOOKUP(C94,'[2]Alternate Table'!$B$5:$D$182,3,FALSE)</f>
        <v>95.3108007087465</v>
      </c>
      <c r="I94" s="6">
        <f t="shared" si="8"/>
        <v>86</v>
      </c>
    </row>
    <row r="95" spans="1:9" ht="15">
      <c r="A95" s="5">
        <v>1160</v>
      </c>
      <c r="B95" s="57" t="s">
        <v>299</v>
      </c>
      <c r="C95" s="3" t="s">
        <v>67</v>
      </c>
      <c r="D95" s="4">
        <f>VLOOKUP(C95,TOTALS!$B$10:$P$187,15,FALSE)</f>
        <v>46538.14454604008</v>
      </c>
      <c r="E95" s="56">
        <f t="shared" si="6"/>
        <v>94.58972468707333</v>
      </c>
      <c r="F95" s="5">
        <f t="shared" si="7"/>
        <v>92</v>
      </c>
      <c r="H95" s="56">
        <f>VLOOKUP(C95,'[2]Alternate Table'!$B$5:$D$182,3,FALSE)</f>
        <v>94.97051763310814</v>
      </c>
      <c r="I95" s="6">
        <f t="shared" si="8"/>
        <v>92</v>
      </c>
    </row>
    <row r="96" spans="1:9" ht="15">
      <c r="A96" s="5">
        <v>1000</v>
      </c>
      <c r="B96" s="57" t="s">
        <v>298</v>
      </c>
      <c r="C96" s="3" t="s">
        <v>53</v>
      </c>
      <c r="D96" s="4">
        <f>VLOOKUP(C96,TOTALS!$B$10:$P$187,15,FALSE)</f>
        <v>46535.604813589554</v>
      </c>
      <c r="E96" s="56">
        <f t="shared" si="6"/>
        <v>94.58456262924706</v>
      </c>
      <c r="F96" s="5">
        <f t="shared" si="7"/>
        <v>93</v>
      </c>
      <c r="H96" s="56">
        <f>VLOOKUP(C96,'[2]Alternate Table'!$B$5:$D$182,3,FALSE)</f>
        <v>98.78127814442503</v>
      </c>
      <c r="I96" s="6">
        <f t="shared" si="8"/>
        <v>56</v>
      </c>
    </row>
    <row r="97" spans="1:9" ht="15">
      <c r="A97" s="5">
        <v>3140</v>
      </c>
      <c r="B97" s="57" t="s">
        <v>339</v>
      </c>
      <c r="C97" s="3" t="s">
        <v>171</v>
      </c>
      <c r="D97" s="4">
        <f>VLOOKUP(C97,TOTALS!$B$10:$P$187,15,FALSE)</f>
        <v>46511.0328231325</v>
      </c>
      <c r="E97" s="56">
        <f t="shared" si="6"/>
        <v>94.5346195592124</v>
      </c>
      <c r="F97" s="5">
        <f t="shared" si="7"/>
        <v>94</v>
      </c>
      <c r="H97" s="56">
        <f>VLOOKUP(C97,'[2]Alternate Table'!$B$5:$D$182,3,FALSE)</f>
        <v>95.73107770520937</v>
      </c>
      <c r="I97" s="6">
        <f t="shared" si="8"/>
        <v>81</v>
      </c>
    </row>
    <row r="98" spans="1:9" ht="15">
      <c r="A98" s="5">
        <v>3080</v>
      </c>
      <c r="B98" s="57" t="s">
        <v>339</v>
      </c>
      <c r="C98" s="3" t="s">
        <v>164</v>
      </c>
      <c r="D98" s="4">
        <f>VLOOKUP(C98,TOTALS!$B$10:$P$187,15,FALSE)</f>
        <v>46509.19470758803</v>
      </c>
      <c r="E98" s="56">
        <f t="shared" si="6"/>
        <v>94.53088355200819</v>
      </c>
      <c r="F98" s="5">
        <f t="shared" si="7"/>
        <v>95</v>
      </c>
      <c r="H98" s="56">
        <v>93.60058376700955</v>
      </c>
      <c r="I98" s="6">
        <f t="shared" si="8"/>
        <v>104</v>
      </c>
    </row>
    <row r="99" spans="1:9" ht="15">
      <c r="A99" s="5">
        <v>2800</v>
      </c>
      <c r="B99" s="57" t="s">
        <v>332</v>
      </c>
      <c r="C99" s="3" t="s">
        <v>149</v>
      </c>
      <c r="D99" s="4">
        <f>VLOOKUP(C99,TOTALS!$B$10:$P$187,15,FALSE)</f>
        <v>46387.75668650012</v>
      </c>
      <c r="E99" s="56">
        <f t="shared" si="6"/>
        <v>94.28405830589456</v>
      </c>
      <c r="F99" s="5">
        <f t="shared" si="7"/>
        <v>96</v>
      </c>
      <c r="H99" s="56">
        <f>VLOOKUP(C99,'[2]Alternate Table'!$B$5:$D$182,3,FALSE)</f>
        <v>93.21568523884378</v>
      </c>
      <c r="I99" s="6">
        <f t="shared" si="8"/>
        <v>108</v>
      </c>
    </row>
    <row r="100" spans="1:9" ht="15">
      <c r="A100" s="5">
        <v>2730</v>
      </c>
      <c r="B100" s="57" t="s">
        <v>330</v>
      </c>
      <c r="C100" s="3" t="s">
        <v>142</v>
      </c>
      <c r="D100" s="4">
        <f>VLOOKUP(C100,TOTALS!$B$10:$P$187,15,FALSE)</f>
        <v>46384.12943289725</v>
      </c>
      <c r="E100" s="56">
        <f aca="true" t="shared" si="9" ref="E100:E131">D100/49200*100</f>
        <v>94.27668583922205</v>
      </c>
      <c r="F100" s="5">
        <f aca="true" t="shared" si="10" ref="F100:F131">RANK(D100,$D$4:$D$181)</f>
        <v>97</v>
      </c>
      <c r="H100" s="56">
        <f>VLOOKUP(C100,'[2]Alternate Table'!$B$5:$D$182,3,FALSE)</f>
        <v>95.58775868692202</v>
      </c>
      <c r="I100" s="6">
        <f aca="true" t="shared" si="11" ref="I100:I131">RANK(H100,$H$4:$H$181)</f>
        <v>83</v>
      </c>
    </row>
    <row r="101" spans="1:9" ht="15">
      <c r="A101" s="5">
        <v>1980</v>
      </c>
      <c r="B101" s="57" t="s">
        <v>316</v>
      </c>
      <c r="C101" s="3" t="s">
        <v>107</v>
      </c>
      <c r="D101" s="4">
        <f>VLOOKUP(C101,TOTALS!$B$10:$P$187,15,FALSE)</f>
        <v>46312.46522756297</v>
      </c>
      <c r="E101" s="56">
        <f t="shared" si="9"/>
        <v>94.1310268852906</v>
      </c>
      <c r="F101" s="5">
        <f t="shared" si="10"/>
        <v>98</v>
      </c>
      <c r="H101" s="56">
        <f>VLOOKUP(C101,'[2]Alternate Table'!$B$5:$D$182,3,FALSE)</f>
        <v>94.48154225983171</v>
      </c>
      <c r="I101" s="6">
        <f t="shared" si="11"/>
        <v>97</v>
      </c>
    </row>
    <row r="102" spans="1:9" ht="15">
      <c r="A102" s="5">
        <v>190</v>
      </c>
      <c r="B102" s="57" t="s">
        <v>280</v>
      </c>
      <c r="C102" s="3" t="s">
        <v>17</v>
      </c>
      <c r="D102" s="4">
        <f>VLOOKUP(C102,TOTALS!$B$10:$P$187,15,FALSE)</f>
        <v>46180.027184513354</v>
      </c>
      <c r="E102" s="56">
        <f t="shared" si="9"/>
        <v>93.8618438709621</v>
      </c>
      <c r="F102" s="5">
        <f t="shared" si="10"/>
        <v>99</v>
      </c>
      <c r="H102" s="56">
        <f>VLOOKUP(C102,'[2]Alternate Table'!$B$5:$D$182,3,FALSE)</f>
        <v>95.84273515374309</v>
      </c>
      <c r="I102" s="6">
        <f t="shared" si="11"/>
        <v>80</v>
      </c>
    </row>
    <row r="103" spans="1:9" ht="15">
      <c r="A103" s="5">
        <v>3130</v>
      </c>
      <c r="B103" s="57" t="s">
        <v>339</v>
      </c>
      <c r="C103" s="3" t="s">
        <v>170</v>
      </c>
      <c r="D103" s="4">
        <f>VLOOKUP(C103,TOTALS!$B$10:$P$187,15,FALSE)</f>
        <v>46101.29115325377</v>
      </c>
      <c r="E103" s="56">
        <f t="shared" si="9"/>
        <v>93.70181128710115</v>
      </c>
      <c r="F103" s="5">
        <f t="shared" si="10"/>
        <v>100</v>
      </c>
      <c r="H103" s="56">
        <f>VLOOKUP(C103,'[2]Alternate Table'!$B$5:$D$182,3,FALSE)</f>
        <v>96.27961380221694</v>
      </c>
      <c r="I103" s="6">
        <f t="shared" si="11"/>
        <v>76</v>
      </c>
    </row>
    <row r="104" spans="1:9" ht="15">
      <c r="A104" s="5">
        <v>970</v>
      </c>
      <c r="B104" s="57" t="s">
        <v>298</v>
      </c>
      <c r="C104" s="3" t="s">
        <v>50</v>
      </c>
      <c r="D104" s="4">
        <f>VLOOKUP(C104,TOTALS!$B$10:$P$187,15,FALSE)</f>
        <v>46058.17183779911</v>
      </c>
      <c r="E104" s="56">
        <f t="shared" si="9"/>
        <v>93.61417040203072</v>
      </c>
      <c r="F104" s="5">
        <f t="shared" si="10"/>
        <v>101</v>
      </c>
      <c r="H104" s="56">
        <f>VLOOKUP(C104,'[2]Alternate Table'!$B$5:$D$182,3,FALSE)</f>
        <v>93.83693864525972</v>
      </c>
      <c r="I104" s="6">
        <f t="shared" si="11"/>
        <v>102</v>
      </c>
    </row>
    <row r="105" spans="1:9" ht="15">
      <c r="A105" s="5">
        <v>1828</v>
      </c>
      <c r="B105" s="57" t="s">
        <v>315</v>
      </c>
      <c r="C105" s="3" t="s">
        <v>103</v>
      </c>
      <c r="D105" s="4">
        <f>VLOOKUP(C105,TOTALS!$B$10:$P$187,15,FALSE)</f>
        <v>45972.21051212898</v>
      </c>
      <c r="E105" s="56">
        <f t="shared" si="9"/>
        <v>93.43945226042474</v>
      </c>
      <c r="F105" s="5">
        <f t="shared" si="10"/>
        <v>102</v>
      </c>
      <c r="H105" s="56">
        <f>VLOOKUP(C105,'[2]Alternate Table'!$B$5:$D$182,3,FALSE)</f>
        <v>93.43140352753807</v>
      </c>
      <c r="I105" s="6">
        <f t="shared" si="11"/>
        <v>105</v>
      </c>
    </row>
    <row r="106" spans="1:9" ht="15">
      <c r="A106" s="5">
        <v>2690</v>
      </c>
      <c r="B106" s="57" t="s">
        <v>328</v>
      </c>
      <c r="C106" s="3" t="s">
        <v>138</v>
      </c>
      <c r="D106" s="4">
        <f>VLOOKUP(C106,TOTALS!$B$10:$P$187,15,FALSE)</f>
        <v>45856.72817368992</v>
      </c>
      <c r="E106" s="56">
        <f t="shared" si="9"/>
        <v>93.20473206034536</v>
      </c>
      <c r="F106" s="5">
        <f t="shared" si="10"/>
        <v>103</v>
      </c>
      <c r="H106" s="56">
        <f>VLOOKUP(C106,'[2]Alternate Table'!$B$5:$D$182,3,FALSE)</f>
        <v>91.01309522610936</v>
      </c>
      <c r="I106" s="6">
        <f t="shared" si="11"/>
        <v>122</v>
      </c>
    </row>
    <row r="107" spans="1:9" ht="15">
      <c r="A107" s="5">
        <v>1410</v>
      </c>
      <c r="B107" s="57" t="s">
        <v>306</v>
      </c>
      <c r="C107" s="3" t="s">
        <v>78</v>
      </c>
      <c r="D107" s="4">
        <f>VLOOKUP(C107,TOTALS!$B$10:$P$187,15,FALSE)</f>
        <v>45768.5880348143</v>
      </c>
      <c r="E107" s="56">
        <f t="shared" si="9"/>
        <v>93.02558543661442</v>
      </c>
      <c r="F107" s="5">
        <f t="shared" si="10"/>
        <v>104</v>
      </c>
      <c r="H107" s="56">
        <f>VLOOKUP(C107,'[2]Alternate Table'!$B$5:$D$182,3,FALSE)</f>
        <v>93.75120915826338</v>
      </c>
      <c r="I107" s="6">
        <f t="shared" si="11"/>
        <v>103</v>
      </c>
    </row>
    <row r="108" spans="1:9" ht="15">
      <c r="A108" s="5">
        <v>3145</v>
      </c>
      <c r="B108" s="57" t="s">
        <v>339</v>
      </c>
      <c r="C108" s="3" t="s">
        <v>172</v>
      </c>
      <c r="D108" s="4">
        <f>VLOOKUP(C108,TOTALS!$B$10:$P$187,15,FALSE)</f>
        <v>45699.134210916876</v>
      </c>
      <c r="E108" s="56">
        <f t="shared" si="9"/>
        <v>92.88441912787982</v>
      </c>
      <c r="F108" s="5">
        <f t="shared" si="10"/>
        <v>105</v>
      </c>
      <c r="H108" s="56">
        <f>VLOOKUP(C108,'[2]Alternate Table'!$B$5:$D$182,3,FALSE)</f>
        <v>95.3328983628575</v>
      </c>
      <c r="I108" s="6">
        <f t="shared" si="11"/>
        <v>85</v>
      </c>
    </row>
    <row r="109" spans="1:9" ht="15">
      <c r="A109" s="5">
        <v>1140</v>
      </c>
      <c r="B109" s="57" t="s">
        <v>299</v>
      </c>
      <c r="C109" s="3" t="s">
        <v>65</v>
      </c>
      <c r="D109" s="4">
        <f>VLOOKUP(C109,TOTALS!$B$10:$P$187,15,FALSE)</f>
        <v>45614.11117588303</v>
      </c>
      <c r="E109" s="56">
        <f t="shared" si="9"/>
        <v>92.71160808106306</v>
      </c>
      <c r="F109" s="5">
        <f t="shared" si="10"/>
        <v>106</v>
      </c>
      <c r="H109" s="56">
        <f>VLOOKUP(C109,'[2]Alternate Table'!$B$5:$D$182,3,FALSE)</f>
        <v>92.54085681658488</v>
      </c>
      <c r="I109" s="6">
        <f t="shared" si="11"/>
        <v>111</v>
      </c>
    </row>
    <row r="110" spans="1:9" ht="15">
      <c r="A110" s="5">
        <v>170</v>
      </c>
      <c r="B110" s="57" t="s">
        <v>280</v>
      </c>
      <c r="C110" s="3" t="s">
        <v>15</v>
      </c>
      <c r="D110" s="4">
        <f>VLOOKUP(C110,TOTALS!$B$10:$P$187,15,FALSE)</f>
        <v>45604.94686427239</v>
      </c>
      <c r="E110" s="56">
        <f t="shared" si="9"/>
        <v>92.69298143144795</v>
      </c>
      <c r="F110" s="5">
        <f t="shared" si="10"/>
        <v>107</v>
      </c>
      <c r="H110" s="56">
        <f>VLOOKUP(C110,'[2]Alternate Table'!$B$5:$D$182,3,FALSE)</f>
        <v>94.40070529416477</v>
      </c>
      <c r="I110" s="6">
        <f t="shared" si="11"/>
        <v>99</v>
      </c>
    </row>
    <row r="111" spans="1:9" ht="15">
      <c r="A111" s="5">
        <v>1490</v>
      </c>
      <c r="B111" s="57" t="s">
        <v>309</v>
      </c>
      <c r="C111" s="3" t="s">
        <v>85</v>
      </c>
      <c r="D111" s="4">
        <f>VLOOKUP(C111,TOTALS!$B$10:$P$187,15,FALSE)</f>
        <v>45577.369730997554</v>
      </c>
      <c r="E111" s="56">
        <f t="shared" si="9"/>
        <v>92.636930347556</v>
      </c>
      <c r="F111" s="5">
        <f t="shared" si="10"/>
        <v>108</v>
      </c>
      <c r="H111" s="56">
        <f>VLOOKUP(C111,'[2]Alternate Table'!$B$5:$D$182,3,FALSE)</f>
        <v>91.23306110451294</v>
      </c>
      <c r="I111" s="6">
        <f t="shared" si="11"/>
        <v>120</v>
      </c>
    </row>
    <row r="112" spans="1:9" ht="15">
      <c r="A112" s="5">
        <v>2740</v>
      </c>
      <c r="B112" s="57" t="s">
        <v>330</v>
      </c>
      <c r="C112" s="3" t="s">
        <v>143</v>
      </c>
      <c r="D112" s="4">
        <f>VLOOKUP(C112,TOTALS!$B$10:$P$187,15,FALSE)</f>
        <v>45534.97636393372</v>
      </c>
      <c r="E112" s="56">
        <f t="shared" si="9"/>
        <v>92.55076496734496</v>
      </c>
      <c r="F112" s="5">
        <f t="shared" si="10"/>
        <v>109</v>
      </c>
      <c r="H112" s="56">
        <f>VLOOKUP(C112,'[2]Alternate Table'!$B$5:$D$182,3,FALSE)</f>
        <v>91.26404982662392</v>
      </c>
      <c r="I112" s="6">
        <f t="shared" si="11"/>
        <v>119</v>
      </c>
    </row>
    <row r="113" spans="1:9" ht="15">
      <c r="A113" s="5">
        <v>1790</v>
      </c>
      <c r="B113" s="57" t="s">
        <v>314</v>
      </c>
      <c r="C113" s="3" t="s">
        <v>101</v>
      </c>
      <c r="D113" s="4">
        <f>VLOOKUP(C113,TOTALS!$B$10:$P$187,15,FALSE)</f>
        <v>45463.90493402577</v>
      </c>
      <c r="E113" s="56">
        <f t="shared" si="9"/>
        <v>92.40631084151579</v>
      </c>
      <c r="F113" s="5">
        <f t="shared" si="10"/>
        <v>110</v>
      </c>
      <c r="H113" s="56">
        <f>VLOOKUP(C113,'[2]Alternate Table'!$B$5:$D$182,3,FALSE)</f>
        <v>94.05153800579936</v>
      </c>
      <c r="I113" s="6">
        <f t="shared" si="11"/>
        <v>101</v>
      </c>
    </row>
    <row r="114" spans="1:9" ht="15">
      <c r="A114" s="5">
        <v>1050</v>
      </c>
      <c r="B114" s="57" t="s">
        <v>298</v>
      </c>
      <c r="C114" s="3" t="s">
        <v>58</v>
      </c>
      <c r="D114" s="4">
        <f>VLOOKUP(C114,TOTALS!$B$10:$P$187,15,FALSE)</f>
        <v>45432.3855833637</v>
      </c>
      <c r="E114" s="56">
        <f t="shared" si="9"/>
        <v>92.34224712065793</v>
      </c>
      <c r="F114" s="5">
        <f t="shared" si="10"/>
        <v>111</v>
      </c>
      <c r="H114" s="56">
        <f>VLOOKUP(C114,'[2]Alternate Table'!$B$5:$D$182,3,FALSE)</f>
        <v>92.44704957908844</v>
      </c>
      <c r="I114" s="6">
        <f t="shared" si="11"/>
        <v>112</v>
      </c>
    </row>
    <row r="115" spans="1:9" ht="15">
      <c r="A115" s="5">
        <v>3010</v>
      </c>
      <c r="B115" s="57" t="s">
        <v>337</v>
      </c>
      <c r="C115" s="3" t="s">
        <v>157</v>
      </c>
      <c r="D115" s="4">
        <f>VLOOKUP(C115,TOTALS!$B$10:$P$187,15,FALSE)</f>
        <v>45396.25452291941</v>
      </c>
      <c r="E115" s="56">
        <f t="shared" si="9"/>
        <v>92.26881000593376</v>
      </c>
      <c r="F115" s="5">
        <f t="shared" si="10"/>
        <v>112</v>
      </c>
      <c r="H115" s="56">
        <f>VLOOKUP(C115,'[2]Alternate Table'!$B$5:$D$182,3,FALSE)</f>
        <v>94.45034813200891</v>
      </c>
      <c r="I115" s="6">
        <f t="shared" si="11"/>
        <v>98</v>
      </c>
    </row>
    <row r="116" spans="1:9" ht="15">
      <c r="A116" s="5">
        <v>1130</v>
      </c>
      <c r="B116" s="57" t="s">
        <v>298</v>
      </c>
      <c r="C116" s="3" t="s">
        <v>64</v>
      </c>
      <c r="D116" s="4">
        <f>VLOOKUP(C116,TOTALS!$B$10:$P$187,15,FALSE)</f>
        <v>45257.98364600724</v>
      </c>
      <c r="E116" s="56">
        <f t="shared" si="9"/>
        <v>91.9877716382261</v>
      </c>
      <c r="F116" s="5">
        <f t="shared" si="10"/>
        <v>113</v>
      </c>
      <c r="H116" s="56">
        <f>VLOOKUP(C116,'[2]Alternate Table'!$B$5:$D$182,3,FALSE)</f>
        <v>92.11254112425489</v>
      </c>
      <c r="I116" s="6">
        <f t="shared" si="11"/>
        <v>116</v>
      </c>
    </row>
    <row r="117" spans="1:9" ht="15">
      <c r="A117" s="5">
        <v>1600</v>
      </c>
      <c r="B117" s="57" t="s">
        <v>313</v>
      </c>
      <c r="C117" s="3" t="s">
        <v>96</v>
      </c>
      <c r="D117" s="4">
        <f>VLOOKUP(C117,TOTALS!$B$10:$P$187,15,FALSE)</f>
        <v>45223.40196443568</v>
      </c>
      <c r="E117" s="56">
        <f t="shared" si="9"/>
        <v>91.9174836675522</v>
      </c>
      <c r="F117" s="5">
        <f t="shared" si="10"/>
        <v>114</v>
      </c>
      <c r="H117" s="56">
        <f>VLOOKUP(C117,'[2]Alternate Table'!$B$5:$D$182,3,FALSE)</f>
        <v>92.19160136253367</v>
      </c>
      <c r="I117" s="6">
        <f t="shared" si="11"/>
        <v>115</v>
      </c>
    </row>
    <row r="118" spans="1:9" ht="15">
      <c r="A118" s="5">
        <v>1480</v>
      </c>
      <c r="B118" s="57" t="s">
        <v>309</v>
      </c>
      <c r="C118" s="3" t="s">
        <v>84</v>
      </c>
      <c r="D118" s="4">
        <f>VLOOKUP(C118,TOTALS!$B$10:$P$187,15,FALSE)</f>
        <v>45184.42708832273</v>
      </c>
      <c r="E118" s="56">
        <f t="shared" si="9"/>
        <v>91.83826643968034</v>
      </c>
      <c r="F118" s="5">
        <f t="shared" si="10"/>
        <v>115</v>
      </c>
      <c r="H118" s="56">
        <f>VLOOKUP(C118,'[2]Alternate Table'!$B$5:$D$182,3,FALSE)</f>
        <v>90.33119613896216</v>
      </c>
      <c r="I118" s="6">
        <f t="shared" si="11"/>
        <v>130</v>
      </c>
    </row>
    <row r="119" spans="1:9" ht="15">
      <c r="A119" s="5">
        <v>30</v>
      </c>
      <c r="B119" s="57" t="s">
        <v>278</v>
      </c>
      <c r="C119" s="3" t="s">
        <v>4</v>
      </c>
      <c r="D119" s="4">
        <f>VLOOKUP(C119,TOTALS!$B$10:$P$187,15,FALSE)</f>
        <v>45041.39847307168</v>
      </c>
      <c r="E119" s="56">
        <f t="shared" si="9"/>
        <v>91.5475578720969</v>
      </c>
      <c r="F119" s="5">
        <f t="shared" si="10"/>
        <v>116</v>
      </c>
      <c r="H119" s="56">
        <f>VLOOKUP(C119,'[2]Alternate Table'!$B$5:$D$182,3,FALSE)</f>
        <v>91.8451305580434</v>
      </c>
      <c r="I119" s="6">
        <f t="shared" si="11"/>
        <v>117</v>
      </c>
    </row>
    <row r="120" spans="1:9" ht="15">
      <c r="A120" s="5">
        <v>3040</v>
      </c>
      <c r="B120" s="57" t="s">
        <v>338</v>
      </c>
      <c r="C120" s="3" t="s">
        <v>160</v>
      </c>
      <c r="D120" s="4">
        <f>VLOOKUP(C120,TOTALS!$B$10:$P$187,15,FALSE)</f>
        <v>45037.0875401201</v>
      </c>
      <c r="E120" s="56">
        <f t="shared" si="9"/>
        <v>91.53879581325222</v>
      </c>
      <c r="F120" s="5">
        <f t="shared" si="10"/>
        <v>117</v>
      </c>
      <c r="H120" s="56">
        <f>VLOOKUP(C120,'[2]Alternate Table'!$B$5:$D$182,3,FALSE)</f>
        <v>90.35309665426674</v>
      </c>
      <c r="I120" s="6">
        <f t="shared" si="11"/>
        <v>129</v>
      </c>
    </row>
    <row r="121" spans="1:9" ht="15">
      <c r="A121" s="5">
        <v>890</v>
      </c>
      <c r="B121" s="57" t="s">
        <v>294</v>
      </c>
      <c r="C121" s="3" t="s">
        <v>42</v>
      </c>
      <c r="D121" s="4">
        <f>VLOOKUP(C121,TOTALS!$B$10:$P$187,15,FALSE)</f>
        <v>44919.3958568885</v>
      </c>
      <c r="E121" s="56">
        <f t="shared" si="9"/>
        <v>91.29958507497662</v>
      </c>
      <c r="F121" s="5">
        <f t="shared" si="10"/>
        <v>118</v>
      </c>
      <c r="H121" s="56">
        <f>VLOOKUP(C121,'[2]Alternate Table'!$B$5:$D$182,3,FALSE)</f>
        <v>92.97466719267456</v>
      </c>
      <c r="I121" s="6">
        <f t="shared" si="11"/>
        <v>109</v>
      </c>
    </row>
    <row r="122" spans="1:9" ht="15">
      <c r="A122" s="5">
        <v>740</v>
      </c>
      <c r="B122" s="57" t="s">
        <v>289</v>
      </c>
      <c r="C122" s="3" t="s">
        <v>37</v>
      </c>
      <c r="D122" s="4">
        <f>VLOOKUP(C122,TOTALS!$B$10:$P$187,15,FALSE)</f>
        <v>44840.768458518134</v>
      </c>
      <c r="E122" s="56">
        <f t="shared" si="9"/>
        <v>91.139773289671</v>
      </c>
      <c r="F122" s="5">
        <f t="shared" si="10"/>
        <v>119</v>
      </c>
      <c r="H122" s="56">
        <f>VLOOKUP(C122,'[2]Alternate Table'!$B$5:$D$182,3,FALSE)</f>
        <v>90.66672855749265</v>
      </c>
      <c r="I122" s="6">
        <f t="shared" si="11"/>
        <v>127</v>
      </c>
    </row>
    <row r="123" spans="1:9" ht="15">
      <c r="A123" s="5">
        <v>1450</v>
      </c>
      <c r="B123" s="57" t="s">
        <v>309</v>
      </c>
      <c r="C123" s="3" t="s">
        <v>82</v>
      </c>
      <c r="D123" s="4">
        <f>VLOOKUP(C123,TOTALS!$B$10:$P$187,15,FALSE)</f>
        <v>44802.66367470578</v>
      </c>
      <c r="E123" s="56">
        <f t="shared" si="9"/>
        <v>91.06232454208492</v>
      </c>
      <c r="F123" s="5">
        <f t="shared" si="10"/>
        <v>120</v>
      </c>
      <c r="H123" s="56">
        <f>VLOOKUP(C123,'[2]Alternate Table'!$B$5:$D$182,3,FALSE)</f>
        <v>89.72029609356461</v>
      </c>
      <c r="I123" s="6">
        <f t="shared" si="11"/>
        <v>135</v>
      </c>
    </row>
    <row r="124" spans="1:9" ht="15">
      <c r="A124" s="5">
        <v>100</v>
      </c>
      <c r="B124" s="57" t="s">
        <v>279</v>
      </c>
      <c r="C124" s="3" t="s">
        <v>9</v>
      </c>
      <c r="D124" s="4">
        <f>VLOOKUP(C124,TOTALS!$B$10:$P$187,15,FALSE)</f>
        <v>44802.536847770316</v>
      </c>
      <c r="E124" s="56">
        <f t="shared" si="9"/>
        <v>91.06206676376081</v>
      </c>
      <c r="F124" s="5">
        <f t="shared" si="10"/>
        <v>121</v>
      </c>
      <c r="H124" s="56">
        <f>VLOOKUP(C124,'[2]Alternate Table'!$B$5:$D$182,3,FALSE)</f>
        <v>89.79181250608278</v>
      </c>
      <c r="I124" s="6">
        <f t="shared" si="11"/>
        <v>134</v>
      </c>
    </row>
    <row r="125" spans="1:9" ht="15">
      <c r="A125" s="5">
        <v>3070</v>
      </c>
      <c r="B125" s="57" t="s">
        <v>338</v>
      </c>
      <c r="C125" s="3" t="s">
        <v>163</v>
      </c>
      <c r="D125" s="4">
        <f>VLOOKUP(C125,TOTALS!$B$10:$P$187,15,FALSE)</f>
        <v>44798.63280344875</v>
      </c>
      <c r="E125" s="56">
        <f t="shared" si="9"/>
        <v>91.05413171432673</v>
      </c>
      <c r="F125" s="5">
        <f t="shared" si="10"/>
        <v>122</v>
      </c>
      <c r="H125" s="56">
        <f>VLOOKUP(C125,'[2]Alternate Table'!$B$5:$D$182,3,FALSE)</f>
        <v>90.13892559080448</v>
      </c>
      <c r="I125" s="6">
        <f t="shared" si="11"/>
        <v>131</v>
      </c>
    </row>
    <row r="126" spans="1:9" ht="15">
      <c r="A126" s="5">
        <v>1460</v>
      </c>
      <c r="B126" s="57" t="s">
        <v>309</v>
      </c>
      <c r="C126" s="3" t="s">
        <v>83</v>
      </c>
      <c r="D126" s="4">
        <f>VLOOKUP(C126,TOTALS!$B$10:$P$187,15,FALSE)</f>
        <v>44768.5735932653</v>
      </c>
      <c r="E126" s="56">
        <f t="shared" si="9"/>
        <v>90.99303575866931</v>
      </c>
      <c r="F126" s="5">
        <f t="shared" si="10"/>
        <v>123</v>
      </c>
      <c r="H126" s="56">
        <f>VLOOKUP(C126,'[2]Alternate Table'!$B$5:$D$182,3,FALSE)</f>
        <v>90.85324413428151</v>
      </c>
      <c r="I126" s="6">
        <f t="shared" si="11"/>
        <v>124</v>
      </c>
    </row>
    <row r="127" spans="1:9" ht="15">
      <c r="A127" s="5">
        <v>1580</v>
      </c>
      <c r="B127" s="57" t="s">
        <v>313</v>
      </c>
      <c r="C127" s="3" t="s">
        <v>94</v>
      </c>
      <c r="D127" s="4">
        <f>VLOOKUP(C127,TOTALS!$B$10:$P$187,15,FALSE)</f>
        <v>44766.81834730378</v>
      </c>
      <c r="E127" s="56">
        <f t="shared" si="9"/>
        <v>90.98946818557678</v>
      </c>
      <c r="F127" s="5">
        <f t="shared" si="10"/>
        <v>124</v>
      </c>
      <c r="H127" s="56">
        <f>VLOOKUP(C127,'[2]Alternate Table'!$B$5:$D$182,3,FALSE)</f>
        <v>93.37107704195692</v>
      </c>
      <c r="I127" s="6">
        <f t="shared" si="11"/>
        <v>107</v>
      </c>
    </row>
    <row r="128" spans="1:9" ht="15">
      <c r="A128" s="5">
        <v>3210</v>
      </c>
      <c r="B128" s="57" t="s">
        <v>340</v>
      </c>
      <c r="C128" s="3" t="s">
        <v>177</v>
      </c>
      <c r="D128" s="4">
        <f>VLOOKUP(C128,TOTALS!$B$10:$P$187,15,FALSE)</f>
        <v>44640.535928771504</v>
      </c>
      <c r="E128" s="56">
        <f t="shared" si="9"/>
        <v>90.73279660319412</v>
      </c>
      <c r="F128" s="5">
        <f t="shared" si="10"/>
        <v>125</v>
      </c>
      <c r="H128" s="56">
        <f>VLOOKUP(C128,'[2]Alternate Table'!$B$5:$D$182,3,FALSE)</f>
        <v>91.20112906224911</v>
      </c>
      <c r="I128" s="6">
        <f t="shared" si="11"/>
        <v>121</v>
      </c>
    </row>
    <row r="129" spans="1:9" ht="15">
      <c r="A129" s="5">
        <v>2620</v>
      </c>
      <c r="B129" s="57" t="s">
        <v>325</v>
      </c>
      <c r="C129" s="3" t="s">
        <v>131</v>
      </c>
      <c r="D129" s="4">
        <f>VLOOKUP(C129,TOTALS!$B$10:$P$187,15,FALSE)</f>
        <v>44595.527801302254</v>
      </c>
      <c r="E129" s="56">
        <f t="shared" si="9"/>
        <v>90.64131666931353</v>
      </c>
      <c r="F129" s="5">
        <f t="shared" si="10"/>
        <v>126</v>
      </c>
      <c r="H129" s="56">
        <f>VLOOKUP(C129,'[2]Alternate Table'!$B$5:$D$182,3,FALSE)</f>
        <v>87.8381001643923</v>
      </c>
      <c r="I129" s="6">
        <f t="shared" si="11"/>
        <v>146</v>
      </c>
    </row>
    <row r="130" spans="1:9" ht="15">
      <c r="A130" s="5">
        <v>110</v>
      </c>
      <c r="B130" s="57" t="s">
        <v>279</v>
      </c>
      <c r="C130" s="3" t="s">
        <v>10</v>
      </c>
      <c r="D130" s="4">
        <f>VLOOKUP(C130,TOTALS!$B$10:$P$187,15,FALSE)</f>
        <v>44563.91088436331</v>
      </c>
      <c r="E130" s="56">
        <f t="shared" si="9"/>
        <v>90.57705464301485</v>
      </c>
      <c r="F130" s="5">
        <f t="shared" si="10"/>
        <v>127</v>
      </c>
      <c r="H130" s="56">
        <f>VLOOKUP(C130,'[2]Alternate Table'!$B$5:$D$182,3,FALSE)</f>
        <v>91.48518560722833</v>
      </c>
      <c r="I130" s="6">
        <f t="shared" si="11"/>
        <v>118</v>
      </c>
    </row>
    <row r="131" spans="1:9" ht="15">
      <c r="A131" s="5">
        <v>2862</v>
      </c>
      <c r="B131" s="57" t="s">
        <v>335</v>
      </c>
      <c r="C131" s="3" t="s">
        <v>154</v>
      </c>
      <c r="D131" s="4">
        <f>VLOOKUP(C131,TOTALS!$B$10:$P$187,15,FALSE)</f>
        <v>44535.639065908275</v>
      </c>
      <c r="E131" s="56">
        <f t="shared" si="9"/>
        <v>90.51959159737454</v>
      </c>
      <c r="F131" s="5">
        <f t="shared" si="10"/>
        <v>128</v>
      </c>
      <c r="H131" s="56">
        <f>VLOOKUP(C131,'[2]Alternate Table'!$B$5:$D$182,3,FALSE)</f>
        <v>90.09506419078946</v>
      </c>
      <c r="I131" s="6">
        <f t="shared" si="11"/>
        <v>132</v>
      </c>
    </row>
    <row r="132" spans="1:9" ht="15">
      <c r="A132" s="5">
        <v>2750</v>
      </c>
      <c r="B132" s="57" t="s">
        <v>330</v>
      </c>
      <c r="C132" s="3" t="s">
        <v>144</v>
      </c>
      <c r="D132" s="4">
        <f>VLOOKUP(C132,TOTALS!$B$10:$P$187,15,FALSE)</f>
        <v>44317.41213381863</v>
      </c>
      <c r="E132" s="56">
        <f aca="true" t="shared" si="12" ref="E132:E163">D132/49200*100</f>
        <v>90.07604092239559</v>
      </c>
      <c r="F132" s="5">
        <f aca="true" t="shared" si="13" ref="F132:F163">RANK(D132,$D$4:$D$181)</f>
        <v>129</v>
      </c>
      <c r="H132" s="56">
        <f>VLOOKUP(C132,'[2]Alternate Table'!$B$5:$D$182,3,FALSE)</f>
        <v>89.15078553262138</v>
      </c>
      <c r="I132" s="6">
        <f aca="true" t="shared" si="14" ref="I132:I163">RANK(H132,$H$4:$H$181)</f>
        <v>138</v>
      </c>
    </row>
    <row r="133" spans="1:9" ht="15">
      <c r="A133" s="5">
        <v>3050</v>
      </c>
      <c r="B133" s="57" t="s">
        <v>338</v>
      </c>
      <c r="C133" s="3" t="s">
        <v>161</v>
      </c>
      <c r="D133" s="4">
        <f>VLOOKUP(C133,TOTALS!$B$10:$P$187,15,FALSE)</f>
        <v>44287.22297568838</v>
      </c>
      <c r="E133" s="56">
        <f t="shared" si="12"/>
        <v>90.0146808448951</v>
      </c>
      <c r="F133" s="5">
        <f t="shared" si="13"/>
        <v>130</v>
      </c>
      <c r="H133" s="56">
        <f>VLOOKUP(C133,'[2]Alternate Table'!$B$5:$D$182,3,FALSE)</f>
        <v>90.42147936886778</v>
      </c>
      <c r="I133" s="6">
        <f t="shared" si="14"/>
        <v>128</v>
      </c>
    </row>
    <row r="134" spans="1:9" ht="15">
      <c r="A134" s="5">
        <v>940</v>
      </c>
      <c r="B134" s="57" t="s">
        <v>297</v>
      </c>
      <c r="C134" s="3" t="s">
        <v>47</v>
      </c>
      <c r="D134" s="4">
        <f>VLOOKUP(C134,TOTALS!$B$10:$P$187,15,FALSE)</f>
        <v>44197.5737358863</v>
      </c>
      <c r="E134" s="56">
        <f t="shared" si="12"/>
        <v>89.83246694285832</v>
      </c>
      <c r="F134" s="5">
        <f t="shared" si="13"/>
        <v>131</v>
      </c>
      <c r="H134" s="56">
        <f>VLOOKUP(C134,'[2]Alternate Table'!$B$5:$D$182,3,FALSE)</f>
        <v>93.41659859067974</v>
      </c>
      <c r="I134" s="6">
        <f t="shared" si="14"/>
        <v>106</v>
      </c>
    </row>
    <row r="135" spans="1:9" ht="15">
      <c r="A135" s="5">
        <v>3060</v>
      </c>
      <c r="B135" s="57" t="s">
        <v>338</v>
      </c>
      <c r="C135" s="3" t="s">
        <v>162</v>
      </c>
      <c r="D135" s="4">
        <f>VLOOKUP(C135,TOTALS!$B$10:$P$187,15,FALSE)</f>
        <v>44180.68320214371</v>
      </c>
      <c r="E135" s="56">
        <f t="shared" si="12"/>
        <v>89.79813658972299</v>
      </c>
      <c r="F135" s="5">
        <f t="shared" si="13"/>
        <v>132</v>
      </c>
      <c r="H135" s="56">
        <f>VLOOKUP(C135,'[2]Alternate Table'!$B$5:$D$182,3,FALSE)</f>
        <v>88.90060486338189</v>
      </c>
      <c r="I135" s="6">
        <f t="shared" si="14"/>
        <v>139</v>
      </c>
    </row>
    <row r="136" spans="1:9" ht="15">
      <c r="A136" s="5">
        <v>1860</v>
      </c>
      <c r="B136" s="57" t="s">
        <v>315</v>
      </c>
      <c r="C136" s="3" t="s">
        <v>105</v>
      </c>
      <c r="D136" s="4">
        <f>VLOOKUP(C136,TOTALS!$B$10:$P$187,15,FALSE)</f>
        <v>44009.65115015786</v>
      </c>
      <c r="E136" s="56">
        <f t="shared" si="12"/>
        <v>89.45051046780053</v>
      </c>
      <c r="F136" s="5">
        <f t="shared" si="13"/>
        <v>133</v>
      </c>
      <c r="H136" s="69">
        <v>90.70555236347666</v>
      </c>
      <c r="I136" s="6">
        <f t="shared" si="14"/>
        <v>126</v>
      </c>
    </row>
    <row r="137" spans="1:9" ht="15">
      <c r="A137" s="5">
        <v>1780</v>
      </c>
      <c r="B137" s="57" t="s">
        <v>314</v>
      </c>
      <c r="C137" s="3" t="s">
        <v>100</v>
      </c>
      <c r="D137" s="4">
        <f>VLOOKUP(C137,TOTALS!$B$10:$P$187,15,FALSE)</f>
        <v>43976.97867006585</v>
      </c>
      <c r="E137" s="56">
        <f t="shared" si="12"/>
        <v>89.38410298793872</v>
      </c>
      <c r="F137" s="5">
        <f t="shared" si="13"/>
        <v>134</v>
      </c>
      <c r="H137" s="56">
        <f>VLOOKUP(C137,'[2]Alternate Table'!$B$5:$D$182,3,FALSE)</f>
        <v>90.78476276415623</v>
      </c>
      <c r="I137" s="6">
        <f t="shared" si="14"/>
        <v>125</v>
      </c>
    </row>
    <row r="138" spans="1:9" ht="15">
      <c r="A138" s="5">
        <v>2660</v>
      </c>
      <c r="B138" s="57" t="s">
        <v>327</v>
      </c>
      <c r="C138" s="3" t="s">
        <v>135</v>
      </c>
      <c r="D138" s="4">
        <f>VLOOKUP(C138,TOTALS!$B$10:$P$187,15,FALSE)</f>
        <v>43892.10758763625</v>
      </c>
      <c r="E138" s="56">
        <f t="shared" si="12"/>
        <v>89.21160078787857</v>
      </c>
      <c r="F138" s="5">
        <f t="shared" si="13"/>
        <v>135</v>
      </c>
      <c r="H138" s="56">
        <f>VLOOKUP(C138,'[2]Alternate Table'!$B$5:$D$182,3,FALSE)</f>
        <v>87.94208907460104</v>
      </c>
      <c r="I138" s="6">
        <f t="shared" si="14"/>
        <v>145</v>
      </c>
    </row>
    <row r="139" spans="1:9" ht="15">
      <c r="A139" s="5">
        <v>1590</v>
      </c>
      <c r="B139" s="57" t="s">
        <v>313</v>
      </c>
      <c r="C139" s="3" t="s">
        <v>95</v>
      </c>
      <c r="D139" s="4">
        <f>VLOOKUP(C139,TOTALS!$B$10:$P$187,15,FALSE)</f>
        <v>43886.21253201992</v>
      </c>
      <c r="E139" s="56">
        <f t="shared" si="12"/>
        <v>89.19961896752017</v>
      </c>
      <c r="F139" s="5">
        <f t="shared" si="13"/>
        <v>136</v>
      </c>
      <c r="H139" s="56">
        <f>VLOOKUP(C139,'[2]Alternate Table'!$B$5:$D$182,3,FALSE)</f>
        <v>90.97804796492358</v>
      </c>
      <c r="I139" s="6">
        <f t="shared" si="14"/>
        <v>123</v>
      </c>
    </row>
    <row r="140" spans="1:9" ht="15">
      <c r="A140" s="5">
        <v>3030</v>
      </c>
      <c r="B140" s="57" t="s">
        <v>338</v>
      </c>
      <c r="C140" s="3" t="s">
        <v>159</v>
      </c>
      <c r="D140" s="4">
        <f>VLOOKUP(C140,TOTALS!$B$10:$P$187,15,FALSE)</f>
        <v>43704.67384701564</v>
      </c>
      <c r="E140" s="56">
        <f t="shared" si="12"/>
        <v>88.83063790043829</v>
      </c>
      <c r="F140" s="5">
        <f t="shared" si="13"/>
        <v>137</v>
      </c>
      <c r="H140" s="56">
        <f>VLOOKUP(C140,'[2]Alternate Table'!$B$5:$D$182,3,FALSE)</f>
        <v>92.24740357971356</v>
      </c>
      <c r="I140" s="6">
        <f t="shared" si="14"/>
        <v>114</v>
      </c>
    </row>
    <row r="141" spans="1:9" ht="15">
      <c r="A141" s="5">
        <v>3146</v>
      </c>
      <c r="B141" s="57" t="s">
        <v>339</v>
      </c>
      <c r="C141" s="3" t="s">
        <v>173</v>
      </c>
      <c r="D141" s="4">
        <f>VLOOKUP(C141,TOTALS!$B$10:$P$187,15,FALSE)</f>
        <v>43664.60747856938</v>
      </c>
      <c r="E141" s="56">
        <f t="shared" si="12"/>
        <v>88.74920219221418</v>
      </c>
      <c r="F141" s="5">
        <f t="shared" si="13"/>
        <v>138</v>
      </c>
      <c r="H141" s="56">
        <f>VLOOKUP(C141,'[2]Alternate Table'!$B$5:$D$182,3,FALSE)</f>
        <v>92.34141211899663</v>
      </c>
      <c r="I141" s="6">
        <f t="shared" si="14"/>
        <v>113</v>
      </c>
    </row>
    <row r="142" spans="1:9" ht="15">
      <c r="A142" s="5">
        <v>3220</v>
      </c>
      <c r="B142" s="57" t="s">
        <v>340</v>
      </c>
      <c r="C142" s="3" t="s">
        <v>178</v>
      </c>
      <c r="D142" s="4">
        <f>VLOOKUP(C142,TOTALS!$B$10:$P$187,15,FALSE)</f>
        <v>43509.04872848109</v>
      </c>
      <c r="E142" s="56">
        <f t="shared" si="12"/>
        <v>88.43302587089651</v>
      </c>
      <c r="F142" s="5">
        <f t="shared" si="13"/>
        <v>139</v>
      </c>
      <c r="H142" s="56">
        <f>VLOOKUP(C142,'[2]Alternate Table'!$B$5:$D$182,3,FALSE)</f>
        <v>88.79173278037908</v>
      </c>
      <c r="I142" s="6">
        <f t="shared" si="14"/>
        <v>141</v>
      </c>
    </row>
    <row r="143" spans="1:9" ht="15">
      <c r="A143" s="5">
        <v>2630</v>
      </c>
      <c r="B143" s="57" t="s">
        <v>325</v>
      </c>
      <c r="C143" s="3" t="s">
        <v>132</v>
      </c>
      <c r="D143" s="4">
        <f>VLOOKUP(C143,TOTALS!$B$10:$P$187,15,FALSE)</f>
        <v>43422.65639624161</v>
      </c>
      <c r="E143" s="56">
        <f t="shared" si="12"/>
        <v>88.25743169967807</v>
      </c>
      <c r="F143" s="5">
        <f t="shared" si="13"/>
        <v>140</v>
      </c>
      <c r="H143" s="56">
        <f>VLOOKUP(C143,'[2]Alternate Table'!$B$5:$D$182,3,FALSE)</f>
        <v>88.57293688637232</v>
      </c>
      <c r="I143" s="6">
        <f t="shared" si="14"/>
        <v>143</v>
      </c>
    </row>
    <row r="144" spans="1:9" ht="15">
      <c r="A144" s="5">
        <v>2790</v>
      </c>
      <c r="B144" s="57" t="s">
        <v>332</v>
      </c>
      <c r="C144" s="3" t="s">
        <v>148</v>
      </c>
      <c r="D144" s="4">
        <f>VLOOKUP(C144,TOTALS!$B$10:$P$187,15,FALSE)</f>
        <v>43354.04145202982</v>
      </c>
      <c r="E144" s="56">
        <f t="shared" si="12"/>
        <v>88.11797043095491</v>
      </c>
      <c r="F144" s="5">
        <f t="shared" si="13"/>
        <v>141</v>
      </c>
      <c r="H144" s="56">
        <f>VLOOKUP(C144,'[2]Alternate Table'!$B$5:$D$182,3,FALSE)</f>
        <v>87.17912963222277</v>
      </c>
      <c r="I144" s="6">
        <f t="shared" si="14"/>
        <v>150</v>
      </c>
    </row>
    <row r="145" spans="1:9" ht="15">
      <c r="A145" s="5">
        <v>1620</v>
      </c>
      <c r="B145" s="57" t="s">
        <v>313</v>
      </c>
      <c r="C145" s="3" t="s">
        <v>97</v>
      </c>
      <c r="D145" s="4">
        <f>VLOOKUP(C145,TOTALS!$B$10:$P$187,15,FALSE)</f>
        <v>43350.086041163566</v>
      </c>
      <c r="E145" s="56">
        <f t="shared" si="12"/>
        <v>88.10993097797473</v>
      </c>
      <c r="F145" s="5">
        <f t="shared" si="13"/>
        <v>142</v>
      </c>
      <c r="H145" s="56">
        <f>VLOOKUP(C145,'[2]Alternate Table'!$B$5:$D$182,3,FALSE)</f>
        <v>89.29031470197202</v>
      </c>
      <c r="I145" s="6">
        <f t="shared" si="14"/>
        <v>136</v>
      </c>
    </row>
    <row r="146" spans="1:9" ht="15">
      <c r="A146" s="5">
        <v>1390</v>
      </c>
      <c r="B146" s="57" t="s">
        <v>305</v>
      </c>
      <c r="C146" s="3" t="s">
        <v>76</v>
      </c>
      <c r="D146" s="4">
        <f>VLOOKUP(C146,TOTALS!$B$10:$P$187,15,FALSE)</f>
        <v>43259.29323116944</v>
      </c>
      <c r="E146" s="56">
        <f t="shared" si="12"/>
        <v>87.92539274627936</v>
      </c>
      <c r="F146" s="5">
        <f t="shared" si="13"/>
        <v>143</v>
      </c>
      <c r="H146" s="56">
        <f>VLOOKUP(C146,'[2]Alternate Table'!$B$5:$D$182,3,FALSE)</f>
        <v>89.18737992672823</v>
      </c>
      <c r="I146" s="6">
        <f t="shared" si="14"/>
        <v>137</v>
      </c>
    </row>
    <row r="147" spans="1:9" ht="15">
      <c r="A147" s="5">
        <v>3230</v>
      </c>
      <c r="B147" s="57" t="s">
        <v>340</v>
      </c>
      <c r="C147" s="3" t="s">
        <v>179</v>
      </c>
      <c r="D147" s="4">
        <f>VLOOKUP(C147,TOTALS!$B$10:$P$187,15,FALSE)</f>
        <v>43185.8862561851</v>
      </c>
      <c r="E147" s="56">
        <f t="shared" si="12"/>
        <v>87.77619157761198</v>
      </c>
      <c r="F147" s="5">
        <f t="shared" si="13"/>
        <v>144</v>
      </c>
      <c r="H147" s="56">
        <f>VLOOKUP(C147,'[2]Alternate Table'!$B$5:$D$182,3,FALSE)</f>
        <v>85.3645356579002</v>
      </c>
      <c r="I147" s="6">
        <f t="shared" si="14"/>
        <v>159</v>
      </c>
    </row>
    <row r="148" spans="1:9" ht="15">
      <c r="A148" s="5">
        <v>1870</v>
      </c>
      <c r="B148" s="57" t="s">
        <v>315</v>
      </c>
      <c r="C148" s="3" t="s">
        <v>106</v>
      </c>
      <c r="D148" s="4">
        <f>VLOOKUP(C148,TOTALS!$B$10:$P$187,15,FALSE)</f>
        <v>43163.12738485369</v>
      </c>
      <c r="E148" s="56">
        <f t="shared" si="12"/>
        <v>87.7299337090522</v>
      </c>
      <c r="F148" s="5">
        <f t="shared" si="13"/>
        <v>145</v>
      </c>
      <c r="H148" s="56">
        <f>VLOOKUP(C148,'[2]Alternate Table'!$B$5:$D$182,3,FALSE)</f>
        <v>87.26757535083793</v>
      </c>
      <c r="I148" s="6">
        <f t="shared" si="14"/>
        <v>149</v>
      </c>
    </row>
    <row r="149" spans="1:9" ht="15">
      <c r="A149" s="5">
        <v>1850</v>
      </c>
      <c r="B149" s="57" t="s">
        <v>315</v>
      </c>
      <c r="C149" s="3" t="s">
        <v>104</v>
      </c>
      <c r="D149" s="4">
        <f>VLOOKUP(C149,TOTALS!$B$10:$P$187,15,FALSE)</f>
        <v>42967.699249810685</v>
      </c>
      <c r="E149" s="56">
        <f t="shared" si="12"/>
        <v>87.33272205246074</v>
      </c>
      <c r="F149" s="5">
        <f t="shared" si="13"/>
        <v>146</v>
      </c>
      <c r="H149" s="56">
        <f>VLOOKUP(C149,'[2]Alternate Table'!$B$5:$D$182,3,FALSE)</f>
        <v>88.80551964016242</v>
      </c>
      <c r="I149" s="6">
        <f t="shared" si="14"/>
        <v>140</v>
      </c>
    </row>
    <row r="150" spans="1:9" ht="15">
      <c r="A150" s="5">
        <v>640</v>
      </c>
      <c r="B150" s="57" t="s">
        <v>289</v>
      </c>
      <c r="C150" s="3" t="s">
        <v>36</v>
      </c>
      <c r="D150" s="4">
        <f>VLOOKUP(C150,TOTALS!$B$10:$P$187,15,FALSE)</f>
        <v>42784.00174084188</v>
      </c>
      <c r="E150" s="56">
        <f t="shared" si="12"/>
        <v>86.95935313179244</v>
      </c>
      <c r="F150" s="5">
        <f t="shared" si="13"/>
        <v>147</v>
      </c>
      <c r="H150" s="56">
        <f>VLOOKUP(C150,'[2]Alternate Table'!$B$5:$D$182,3,FALSE)</f>
        <v>87.0850424593526</v>
      </c>
      <c r="I150" s="6">
        <f t="shared" si="14"/>
        <v>151</v>
      </c>
    </row>
    <row r="151" spans="1:9" ht="15">
      <c r="A151" s="5">
        <v>520</v>
      </c>
      <c r="B151" s="57" t="s">
        <v>286</v>
      </c>
      <c r="C151" s="3" t="s">
        <v>31</v>
      </c>
      <c r="D151" s="4">
        <f>VLOOKUP(C151,TOTALS!$B$10:$P$187,15,FALSE)</f>
        <v>42635.303933423624</v>
      </c>
      <c r="E151" s="56">
        <f t="shared" si="12"/>
        <v>86.65712181590168</v>
      </c>
      <c r="F151" s="5">
        <f t="shared" si="13"/>
        <v>148</v>
      </c>
      <c r="H151" s="56">
        <f>VLOOKUP(C151,'[2]Alternate Table'!$B$5:$D$182,3,FALSE)</f>
        <v>88.15287368245025</v>
      </c>
      <c r="I151" s="6">
        <f t="shared" si="14"/>
        <v>144</v>
      </c>
    </row>
    <row r="152" spans="1:9" ht="15">
      <c r="A152" s="5">
        <v>2570</v>
      </c>
      <c r="B152" s="57" t="s">
        <v>322</v>
      </c>
      <c r="C152" s="3" t="s">
        <v>126</v>
      </c>
      <c r="D152" s="4">
        <f>VLOOKUP(C152,TOTALS!$B$10:$P$187,15,FALSE)</f>
        <v>42609.52230661553</v>
      </c>
      <c r="E152" s="56">
        <f t="shared" si="12"/>
        <v>86.60472013539741</v>
      </c>
      <c r="F152" s="5">
        <f t="shared" si="13"/>
        <v>149</v>
      </c>
      <c r="H152" s="56">
        <f>VLOOKUP(C152,'[2]Alternate Table'!$B$5:$D$182,3,FALSE)</f>
        <v>85.83583150025052</v>
      </c>
      <c r="I152" s="6">
        <f t="shared" si="14"/>
        <v>156</v>
      </c>
    </row>
    <row r="153" spans="1:9" ht="15">
      <c r="A153" s="5">
        <v>580</v>
      </c>
      <c r="B153" s="57" t="s">
        <v>288</v>
      </c>
      <c r="C153" s="3" t="s">
        <v>35</v>
      </c>
      <c r="D153" s="4">
        <f>VLOOKUP(C153,TOTALS!$B$10:$P$187,15,FALSE)</f>
        <v>42541.712419803356</v>
      </c>
      <c r="E153" s="56">
        <f t="shared" si="12"/>
        <v>86.46689516220194</v>
      </c>
      <c r="F153" s="5">
        <f t="shared" si="13"/>
        <v>150</v>
      </c>
      <c r="H153" s="56">
        <f>VLOOKUP(C153,'[2]Alternate Table'!$B$5:$D$182,3,FALSE)</f>
        <v>86.14994606136376</v>
      </c>
      <c r="I153" s="6">
        <f t="shared" si="14"/>
        <v>155</v>
      </c>
    </row>
    <row r="154" spans="1:9" ht="15">
      <c r="A154" s="5">
        <v>2865</v>
      </c>
      <c r="B154" s="57" t="s">
        <v>335</v>
      </c>
      <c r="C154" s="3" t="s">
        <v>155</v>
      </c>
      <c r="D154" s="4">
        <f>VLOOKUP(C154,TOTALS!$B$10:$P$187,15,FALSE)</f>
        <v>42536.90511533956</v>
      </c>
      <c r="E154" s="56">
        <f t="shared" si="12"/>
        <v>86.45712421816984</v>
      </c>
      <c r="F154" s="5">
        <f t="shared" si="13"/>
        <v>151</v>
      </c>
      <c r="H154" s="56">
        <f>VLOOKUP(C154,'[2]Alternate Table'!$B$5:$D$182,3,FALSE)</f>
        <v>88.63252561299385</v>
      </c>
      <c r="I154" s="6">
        <f t="shared" si="14"/>
        <v>142</v>
      </c>
    </row>
    <row r="155" spans="1:9" ht="15">
      <c r="A155" s="5">
        <v>2680</v>
      </c>
      <c r="B155" s="57" t="s">
        <v>327</v>
      </c>
      <c r="C155" s="3" t="s">
        <v>137</v>
      </c>
      <c r="D155" s="4">
        <f>VLOOKUP(C155,TOTALS!$B$10:$P$187,15,FALSE)</f>
        <v>42497.57792622494</v>
      </c>
      <c r="E155" s="56">
        <f t="shared" si="12"/>
        <v>86.37719090696126</v>
      </c>
      <c r="F155" s="5">
        <f t="shared" si="13"/>
        <v>152</v>
      </c>
      <c r="H155" s="56">
        <f>VLOOKUP(C155,'[2]Alternate Table'!$B$5:$D$182,3,FALSE)</f>
        <v>86.94833735764456</v>
      </c>
      <c r="I155" s="6">
        <f t="shared" si="14"/>
        <v>152</v>
      </c>
    </row>
    <row r="156" spans="1:9" ht="15">
      <c r="A156" s="5">
        <v>2540</v>
      </c>
      <c r="B156" s="57" t="s">
        <v>322</v>
      </c>
      <c r="C156" s="3" t="s">
        <v>124</v>
      </c>
      <c r="D156" s="4">
        <f>VLOOKUP(C156,TOTALS!$B$10:$P$187,15,FALSE)</f>
        <v>42390.643257515796</v>
      </c>
      <c r="E156" s="56">
        <f t="shared" si="12"/>
        <v>86.15984401934105</v>
      </c>
      <c r="F156" s="5">
        <f t="shared" si="13"/>
        <v>153</v>
      </c>
      <c r="H156" s="56">
        <f>VLOOKUP(C156,'[2]Alternate Table'!$B$5:$D$182,3,FALSE)</f>
        <v>84.44688068653761</v>
      </c>
      <c r="I156" s="6">
        <f t="shared" si="14"/>
        <v>168</v>
      </c>
    </row>
    <row r="157" spans="1:9" ht="15">
      <c r="A157" s="5">
        <v>510</v>
      </c>
      <c r="B157" s="57" t="s">
        <v>286</v>
      </c>
      <c r="C157" s="3" t="s">
        <v>30</v>
      </c>
      <c r="D157" s="4">
        <f>VLOOKUP(C157,TOTALS!$B$10:$P$187,15,FALSE)</f>
        <v>42264.52469085643</v>
      </c>
      <c r="E157" s="56">
        <f t="shared" si="12"/>
        <v>85.90350546922039</v>
      </c>
      <c r="F157" s="5">
        <f t="shared" si="13"/>
        <v>154</v>
      </c>
      <c r="H157" s="56">
        <f>VLOOKUP(C157,'[2]Alternate Table'!$B$5:$D$182,3,FALSE)</f>
        <v>84.96324955405018</v>
      </c>
      <c r="I157" s="6">
        <f t="shared" si="14"/>
        <v>162</v>
      </c>
    </row>
    <row r="158" spans="1:9" ht="15">
      <c r="A158" s="5">
        <v>3147</v>
      </c>
      <c r="B158" s="57" t="s">
        <v>339</v>
      </c>
      <c r="C158" s="3" t="s">
        <v>174</v>
      </c>
      <c r="D158" s="4">
        <f>VLOOKUP(C158,TOTALS!$B$10:$P$187,15,FALSE)</f>
        <v>42241.40401123452</v>
      </c>
      <c r="E158" s="56">
        <f t="shared" si="12"/>
        <v>85.85651221795634</v>
      </c>
      <c r="F158" s="5">
        <f t="shared" si="13"/>
        <v>155</v>
      </c>
      <c r="H158" s="56">
        <f>VLOOKUP(C158,'[2]Alternate Table'!$B$5:$D$182,3,FALSE)</f>
        <v>89.87291914456283</v>
      </c>
      <c r="I158" s="6">
        <f t="shared" si="14"/>
        <v>133</v>
      </c>
    </row>
    <row r="159" spans="1:9" ht="15">
      <c r="A159" s="5">
        <v>2520</v>
      </c>
      <c r="B159" s="57" t="s">
        <v>322</v>
      </c>
      <c r="C159" s="3" t="s">
        <v>121</v>
      </c>
      <c r="D159" s="4">
        <f>VLOOKUP(C159,TOTALS!$B$10:$P$187,15,FALSE)</f>
        <v>42224.5134586972</v>
      </c>
      <c r="E159" s="56">
        <f t="shared" si="12"/>
        <v>85.82218182662032</v>
      </c>
      <c r="F159" s="5">
        <f t="shared" si="13"/>
        <v>156</v>
      </c>
      <c r="H159" s="56">
        <f>VLOOKUP(C159,'[2]Alternate Table'!$B$5:$D$182,3,FALSE)</f>
        <v>85.21438563540015</v>
      </c>
      <c r="I159" s="6">
        <f t="shared" si="14"/>
        <v>160</v>
      </c>
    </row>
    <row r="160" spans="1:9" ht="15">
      <c r="A160" s="5">
        <v>2810</v>
      </c>
      <c r="B160" s="57" t="s">
        <v>332</v>
      </c>
      <c r="C160" s="3" t="s">
        <v>150</v>
      </c>
      <c r="D160" s="4">
        <f>VLOOKUP(C160,TOTALS!$B$10:$P$187,15,FALSE)</f>
        <v>42210.434851148384</v>
      </c>
      <c r="E160" s="56">
        <f t="shared" si="12"/>
        <v>85.7935667706268</v>
      </c>
      <c r="F160" s="5">
        <f t="shared" si="13"/>
        <v>157</v>
      </c>
      <c r="H160" s="56">
        <f>VLOOKUP(C160,'[2]Alternate Table'!$B$5:$D$182,3,FALSE)</f>
        <v>86.39400512156193</v>
      </c>
      <c r="I160" s="6">
        <f t="shared" si="14"/>
        <v>154</v>
      </c>
    </row>
    <row r="161" spans="1:9" ht="15">
      <c r="A161" s="5">
        <v>310</v>
      </c>
      <c r="B161" s="57" t="s">
        <v>283</v>
      </c>
      <c r="C161" s="3" t="s">
        <v>25</v>
      </c>
      <c r="D161" s="4">
        <f>VLOOKUP(C161,TOTALS!$B$10:$P$187,15,FALSE)</f>
        <v>42155.391829282176</v>
      </c>
      <c r="E161" s="56">
        <f t="shared" si="12"/>
        <v>85.68169070992312</v>
      </c>
      <c r="F161" s="5">
        <f t="shared" si="13"/>
        <v>158</v>
      </c>
      <c r="H161" s="56">
        <f>VLOOKUP(C161,'[2]Alternate Table'!$B$5:$D$182,3,FALSE)</f>
        <v>84.08612650780384</v>
      </c>
      <c r="I161" s="6">
        <f t="shared" si="14"/>
        <v>171</v>
      </c>
    </row>
    <row r="162" spans="1:9" ht="15">
      <c r="A162" s="5">
        <v>560</v>
      </c>
      <c r="B162" s="57" t="s">
        <v>288</v>
      </c>
      <c r="C162" s="3" t="s">
        <v>34</v>
      </c>
      <c r="D162" s="4">
        <f>VLOOKUP(C162,TOTALS!$B$10:$P$187,15,FALSE)</f>
        <v>42131.871413381356</v>
      </c>
      <c r="E162" s="56">
        <f t="shared" si="12"/>
        <v>85.63388498654747</v>
      </c>
      <c r="F162" s="5">
        <f t="shared" si="13"/>
        <v>159</v>
      </c>
      <c r="H162" s="56">
        <f>VLOOKUP(C162,'[2]Alternate Table'!$B$5:$D$182,3,FALSE)</f>
        <v>84.91610703328155</v>
      </c>
      <c r="I162" s="6">
        <f t="shared" si="14"/>
        <v>163</v>
      </c>
    </row>
    <row r="163" spans="1:9" ht="15">
      <c r="A163" s="5">
        <v>1810</v>
      </c>
      <c r="B163" s="57" t="s">
        <v>314</v>
      </c>
      <c r="C163" s="3" t="s">
        <v>102</v>
      </c>
      <c r="D163" s="4">
        <f>VLOOKUP(C163,TOTALS!$B$10:$P$187,15,FALSE)</f>
        <v>42053.91993101473</v>
      </c>
      <c r="E163" s="56">
        <f t="shared" si="12"/>
        <v>85.47544701425758</v>
      </c>
      <c r="F163" s="5">
        <f t="shared" si="13"/>
        <v>160</v>
      </c>
      <c r="H163" s="56">
        <f>VLOOKUP(C163,'[2]Alternate Table'!$B$5:$D$182,3,FALSE)</f>
        <v>86.70663494117431</v>
      </c>
      <c r="I163" s="6">
        <f t="shared" si="14"/>
        <v>153</v>
      </c>
    </row>
    <row r="164" spans="1:9" ht="15">
      <c r="A164" s="5">
        <v>2530</v>
      </c>
      <c r="B164" s="57" t="s">
        <v>322</v>
      </c>
      <c r="C164" s="3" t="s">
        <v>122</v>
      </c>
      <c r="D164" s="4">
        <f>VLOOKUP(C164,TOTALS!$B$10:$P$187,15,FALSE)</f>
        <v>42003.361992253456</v>
      </c>
      <c r="E164" s="56">
        <f aca="true" t="shared" si="15" ref="E164:E181">D164/49200*100</f>
        <v>85.37268697612491</v>
      </c>
      <c r="F164" s="5">
        <f aca="true" t="shared" si="16" ref="F164:F181">RANK(D164,$D$4:$D$181)</f>
        <v>161</v>
      </c>
      <c r="H164" s="56">
        <f>VLOOKUP(C164,'[2]Alternate Table'!$B$5:$D$182,3,FALSE)</f>
        <v>84.16710850504815</v>
      </c>
      <c r="I164" s="6">
        <f aca="true" t="shared" si="17" ref="I164:I181">RANK(H164,$H$4:$H$181)</f>
        <v>170</v>
      </c>
    </row>
    <row r="165" spans="1:9" ht="15">
      <c r="A165" s="5">
        <v>250</v>
      </c>
      <c r="B165" s="57" t="s">
        <v>282</v>
      </c>
      <c r="C165" s="3" t="s">
        <v>21</v>
      </c>
      <c r="D165" s="4">
        <f>VLOOKUP(C165,TOTALS!$B$10:$P$187,15,FALSE)</f>
        <v>41947.59875020673</v>
      </c>
      <c r="E165" s="56">
        <f t="shared" si="15"/>
        <v>85.25934705326571</v>
      </c>
      <c r="F165" s="5">
        <f t="shared" si="16"/>
        <v>162</v>
      </c>
      <c r="H165" s="56">
        <f>VLOOKUP(C165,'[2]Alternate Table'!$B$5:$D$182,3,FALSE)</f>
        <v>84.2286780825446</v>
      </c>
      <c r="I165" s="6">
        <f t="shared" si="17"/>
        <v>169</v>
      </c>
    </row>
    <row r="166" spans="1:9" ht="15">
      <c r="A166" s="5">
        <v>550</v>
      </c>
      <c r="B166" s="57" t="s">
        <v>288</v>
      </c>
      <c r="C166" s="3" t="s">
        <v>33</v>
      </c>
      <c r="D166" s="4">
        <f>VLOOKUP(C166,TOTALS!$B$10:$P$187,15,FALSE)</f>
        <v>41936.77658926337</v>
      </c>
      <c r="E166" s="56">
        <f t="shared" si="15"/>
        <v>85.2373507911857</v>
      </c>
      <c r="F166" s="5">
        <f t="shared" si="16"/>
        <v>163</v>
      </c>
      <c r="H166" s="56">
        <f>VLOOKUP(C166,'[2]Alternate Table'!$B$5:$D$182,3,FALSE)</f>
        <v>85.80591511616838</v>
      </c>
      <c r="I166" s="6">
        <f t="shared" si="17"/>
        <v>157</v>
      </c>
    </row>
    <row r="167" spans="1:9" ht="15">
      <c r="A167" s="5">
        <v>1760</v>
      </c>
      <c r="B167" s="57" t="s">
        <v>313</v>
      </c>
      <c r="C167" s="3" t="s">
        <v>99</v>
      </c>
      <c r="D167" s="4">
        <f>VLOOKUP(C167,TOTALS!$B$10:$P$187,15,FALSE)</f>
        <v>41874.21941567205</v>
      </c>
      <c r="E167" s="56">
        <f t="shared" si="15"/>
        <v>85.11020206437408</v>
      </c>
      <c r="F167" s="5">
        <f t="shared" si="16"/>
        <v>164</v>
      </c>
      <c r="H167" s="56">
        <f>VLOOKUP(C167,'[2]Alternate Table'!$B$5:$D$182,3,FALSE)</f>
        <v>84.85457370759323</v>
      </c>
      <c r="I167" s="6">
        <f t="shared" si="17"/>
        <v>165</v>
      </c>
    </row>
    <row r="168" spans="1:9" ht="15">
      <c r="A168" s="5">
        <v>1430</v>
      </c>
      <c r="B168" s="57" t="s">
        <v>308</v>
      </c>
      <c r="C168" s="3" t="s">
        <v>80</v>
      </c>
      <c r="D168" s="4">
        <f>VLOOKUP(C168,TOTALS!$B$10:$P$187,15,FALSE)</f>
        <v>41716.93030633031</v>
      </c>
      <c r="E168" s="56">
        <f t="shared" si="15"/>
        <v>84.79050875270387</v>
      </c>
      <c r="F168" s="5">
        <f t="shared" si="16"/>
        <v>165</v>
      </c>
      <c r="H168" s="56">
        <f>VLOOKUP(C168,'[2]Alternate Table'!$B$5:$D$182,3,FALSE)</f>
        <v>85.20854858758388</v>
      </c>
      <c r="I168" s="6">
        <f t="shared" si="17"/>
        <v>161</v>
      </c>
    </row>
    <row r="169" spans="1:9" ht="15">
      <c r="A169" s="5">
        <v>230</v>
      </c>
      <c r="B169" s="57" t="s">
        <v>282</v>
      </c>
      <c r="C169" s="3" t="s">
        <v>19</v>
      </c>
      <c r="D169" s="4">
        <f>VLOOKUP(C169,TOTALS!$B$10:$P$187,15,FALSE)</f>
        <v>41677.09494838459</v>
      </c>
      <c r="E169" s="56">
        <f t="shared" si="15"/>
        <v>84.70954257801746</v>
      </c>
      <c r="F169" s="5">
        <f t="shared" si="16"/>
        <v>166</v>
      </c>
      <c r="H169" s="56">
        <f>VLOOKUP(C169,'[2]Alternate Table'!$B$5:$D$182,3,FALSE)</f>
        <v>85.36864151699113</v>
      </c>
      <c r="I169" s="6">
        <f t="shared" si="17"/>
        <v>158</v>
      </c>
    </row>
    <row r="170" spans="1:9" ht="15">
      <c r="A170" s="5">
        <v>2650</v>
      </c>
      <c r="B170" s="57" t="s">
        <v>327</v>
      </c>
      <c r="C170" s="3" t="s">
        <v>134</v>
      </c>
      <c r="D170" s="4">
        <f>VLOOKUP(C170,TOTALS!$B$10:$P$187,15,FALSE)</f>
        <v>41554.99512769599</v>
      </c>
      <c r="E170" s="56">
        <f t="shared" si="15"/>
        <v>84.46137221076421</v>
      </c>
      <c r="F170" s="5">
        <f t="shared" si="16"/>
        <v>167</v>
      </c>
      <c r="H170" s="56">
        <f>VLOOKUP(C170,'[2]Alternate Table'!$B$5:$D$182,3,FALSE)</f>
        <v>84.87315293830332</v>
      </c>
      <c r="I170" s="6">
        <f t="shared" si="17"/>
        <v>164</v>
      </c>
    </row>
    <row r="171" spans="1:9" ht="15">
      <c r="A171" s="5">
        <v>290</v>
      </c>
      <c r="B171" s="57" t="s">
        <v>283</v>
      </c>
      <c r="C171" s="3" t="s">
        <v>24</v>
      </c>
      <c r="D171" s="4">
        <f>VLOOKUP(C171,TOTALS!$B$10:$P$187,15,FALSE)</f>
        <v>41481.74571795807</v>
      </c>
      <c r="E171" s="56">
        <f t="shared" si="15"/>
        <v>84.31249129666274</v>
      </c>
      <c r="F171" s="5">
        <f t="shared" si="16"/>
        <v>168</v>
      </c>
      <c r="H171" s="56">
        <f>VLOOKUP(C171,'[2]Alternate Table'!$B$5:$D$182,3,FALSE)</f>
        <v>82.70013560834751</v>
      </c>
      <c r="I171" s="6">
        <f t="shared" si="17"/>
        <v>176</v>
      </c>
    </row>
    <row r="172" spans="1:9" ht="15">
      <c r="A172" s="5">
        <v>1440</v>
      </c>
      <c r="B172" s="57" t="s">
        <v>308</v>
      </c>
      <c r="C172" s="3" t="s">
        <v>81</v>
      </c>
      <c r="D172" s="4">
        <f>VLOOKUP(C172,TOTALS!$B$10:$P$187,15,FALSE)</f>
        <v>41390.9499420395</v>
      </c>
      <c r="E172" s="56">
        <f t="shared" si="15"/>
        <v>84.12794703666565</v>
      </c>
      <c r="F172" s="5">
        <f t="shared" si="16"/>
        <v>169</v>
      </c>
      <c r="H172" s="56">
        <f>VLOOKUP(C172,'[2]Alternate Table'!$B$5:$D$182,3,FALSE)</f>
        <v>84.71999618527384</v>
      </c>
      <c r="I172" s="6">
        <f t="shared" si="17"/>
        <v>166</v>
      </c>
    </row>
    <row r="173" spans="1:9" ht="15">
      <c r="A173" s="5">
        <v>1750</v>
      </c>
      <c r="B173" s="57" t="s">
        <v>313</v>
      </c>
      <c r="C173" s="3" t="s">
        <v>98</v>
      </c>
      <c r="D173" s="4">
        <f>VLOOKUP(C173,TOTALS!$B$10:$P$187,15,FALSE)</f>
        <v>41366.42271628417</v>
      </c>
      <c r="E173" s="56">
        <f t="shared" si="15"/>
        <v>84.0780949517971</v>
      </c>
      <c r="F173" s="5">
        <f t="shared" si="16"/>
        <v>170</v>
      </c>
      <c r="H173" s="56">
        <f>VLOOKUP(C173,'[2]Alternate Table'!$B$5:$D$182,3,FALSE)</f>
        <v>87.66472607492355</v>
      </c>
      <c r="I173" s="6">
        <f t="shared" si="17"/>
        <v>147</v>
      </c>
    </row>
    <row r="174" spans="1:9" ht="15">
      <c r="A174" s="5">
        <v>2670</v>
      </c>
      <c r="B174" s="57" t="s">
        <v>327</v>
      </c>
      <c r="C174" s="3" t="s">
        <v>136</v>
      </c>
      <c r="D174" s="4">
        <f>VLOOKUP(C174,TOTALS!$B$10:$P$187,15,FALSE)</f>
        <v>41290.55664253803</v>
      </c>
      <c r="E174" s="56">
        <f t="shared" si="15"/>
        <v>83.9238956149147</v>
      </c>
      <c r="F174" s="5">
        <f t="shared" si="16"/>
        <v>171</v>
      </c>
      <c r="H174" s="56">
        <f>VLOOKUP(C174,'[2]Alternate Table'!$B$5:$D$182,3,FALSE)</f>
        <v>84.61040978014522</v>
      </c>
      <c r="I174" s="6">
        <f t="shared" si="17"/>
        <v>167</v>
      </c>
    </row>
    <row r="175" spans="1:9" ht="15">
      <c r="A175" s="5">
        <v>770</v>
      </c>
      <c r="B175" s="57" t="s">
        <v>290</v>
      </c>
      <c r="C175" s="3" t="s">
        <v>38</v>
      </c>
      <c r="D175" s="4">
        <f>VLOOKUP(C175,TOTALS!$B$10:$P$187,15,FALSE)</f>
        <v>41262.88070679228</v>
      </c>
      <c r="E175" s="56">
        <f t="shared" si="15"/>
        <v>83.86764371299245</v>
      </c>
      <c r="F175" s="5">
        <f t="shared" si="16"/>
        <v>172</v>
      </c>
      <c r="H175" s="56">
        <f>VLOOKUP(C175,'[2]Alternate Table'!$B$5:$D$182,3,FALSE)</f>
        <v>83.00432888546702</v>
      </c>
      <c r="I175" s="6">
        <f t="shared" si="17"/>
        <v>174</v>
      </c>
    </row>
    <row r="176" spans="1:9" ht="15">
      <c r="A176" s="5">
        <v>3148</v>
      </c>
      <c r="B176" s="57" t="s">
        <v>339</v>
      </c>
      <c r="C176" s="3" t="s">
        <v>175</v>
      </c>
      <c r="D176" s="4">
        <f>VLOOKUP(C176,TOTALS!$B$10:$P$187,15,FALSE)</f>
        <v>41243.774439357265</v>
      </c>
      <c r="E176" s="56">
        <f t="shared" si="15"/>
        <v>83.828809836092</v>
      </c>
      <c r="F176" s="5">
        <f t="shared" si="16"/>
        <v>173</v>
      </c>
      <c r="H176" s="56">
        <f>VLOOKUP(C176,'[2]Alternate Table'!$B$5:$D$182,3,FALSE)</f>
        <v>87.29528048704483</v>
      </c>
      <c r="I176" s="6">
        <f t="shared" si="17"/>
        <v>148</v>
      </c>
    </row>
    <row r="177" spans="1:9" ht="15">
      <c r="A177" s="5">
        <v>260</v>
      </c>
      <c r="B177" s="57" t="s">
        <v>282</v>
      </c>
      <c r="C177" s="3" t="s">
        <v>22</v>
      </c>
      <c r="D177" s="4">
        <f>VLOOKUP(C177,TOTALS!$B$10:$P$187,15,FALSE)</f>
        <v>41134.58705843943</v>
      </c>
      <c r="E177" s="56">
        <f t="shared" si="15"/>
        <v>83.6068842651208</v>
      </c>
      <c r="F177" s="5">
        <f t="shared" si="16"/>
        <v>174</v>
      </c>
      <c r="H177" s="56">
        <f>VLOOKUP(C177,'[2]Alternate Table'!$B$5:$D$182,3,FALSE)</f>
        <v>83.49018210602186</v>
      </c>
      <c r="I177" s="6">
        <f t="shared" si="17"/>
        <v>172</v>
      </c>
    </row>
    <row r="178" spans="1:9" ht="15">
      <c r="A178" s="5">
        <v>270</v>
      </c>
      <c r="B178" s="57" t="s">
        <v>282</v>
      </c>
      <c r="C178" s="3" t="s">
        <v>23</v>
      </c>
      <c r="D178" s="4">
        <f>VLOOKUP(C178,TOTALS!$B$10:$P$187,15,FALSE)</f>
        <v>40971.5352787596</v>
      </c>
      <c r="E178" s="56">
        <f t="shared" si="15"/>
        <v>83.27547820886097</v>
      </c>
      <c r="F178" s="5">
        <f t="shared" si="16"/>
        <v>175</v>
      </c>
      <c r="H178" s="56">
        <f>VLOOKUP(C178,'[2]Alternate Table'!$B$5:$D$182,3,FALSE)</f>
        <v>83.01564399437282</v>
      </c>
      <c r="I178" s="6">
        <f t="shared" si="17"/>
        <v>173</v>
      </c>
    </row>
    <row r="179" spans="1:9" ht="15">
      <c r="A179" s="5">
        <v>2560</v>
      </c>
      <c r="B179" s="57" t="s">
        <v>322</v>
      </c>
      <c r="C179" s="3" t="s">
        <v>125</v>
      </c>
      <c r="D179" s="4">
        <f>VLOOKUP(C179,TOTALS!$B$10:$P$187,15,FALSE)</f>
        <v>40856.871812112455</v>
      </c>
      <c r="E179" s="56">
        <f t="shared" si="15"/>
        <v>83.04242238234238</v>
      </c>
      <c r="F179" s="5">
        <f t="shared" si="16"/>
        <v>176</v>
      </c>
      <c r="H179" s="56">
        <f>VLOOKUP(C179,'[2]Alternate Table'!$B$5:$D$182,3,FALSE)</f>
        <v>82.85343521035874</v>
      </c>
      <c r="I179" s="6">
        <f t="shared" si="17"/>
        <v>175</v>
      </c>
    </row>
    <row r="180" spans="1:9" ht="15">
      <c r="A180" s="5">
        <v>240</v>
      </c>
      <c r="B180" s="57" t="s">
        <v>282</v>
      </c>
      <c r="C180" s="3" t="s">
        <v>20</v>
      </c>
      <c r="D180" s="4">
        <f>VLOOKUP(C180,TOTALS!$B$10:$P$187,15,FALSE)</f>
        <v>40554.21439566132</v>
      </c>
      <c r="E180" s="56">
        <f t="shared" si="15"/>
        <v>82.42726503183195</v>
      </c>
      <c r="F180" s="5">
        <f t="shared" si="16"/>
        <v>177</v>
      </c>
      <c r="H180" s="56">
        <f>VLOOKUP(C180,'[2]Alternate Table'!$B$5:$D$182,3,FALSE)</f>
        <v>82.30568416168742</v>
      </c>
      <c r="I180" s="6">
        <f t="shared" si="17"/>
        <v>177</v>
      </c>
    </row>
    <row r="181" spans="1:9" ht="15">
      <c r="A181" s="5">
        <v>2535</v>
      </c>
      <c r="B181" s="57" t="s">
        <v>322</v>
      </c>
      <c r="C181" s="3" t="s">
        <v>123</v>
      </c>
      <c r="D181" s="4">
        <f>VLOOKUP(C181,TOTALS!$B$10:$P$187,15,FALSE)</f>
        <v>40540.84072549172</v>
      </c>
      <c r="E181" s="56">
        <f t="shared" si="15"/>
        <v>82.40008277538968</v>
      </c>
      <c r="F181" s="5">
        <f t="shared" si="16"/>
        <v>178</v>
      </c>
      <c r="H181" s="56">
        <f>VLOOKUP(C181,'[2]Alternate Table'!$B$5:$D$182,3,FALSE)</f>
        <v>81.99661553491258</v>
      </c>
      <c r="I181" s="6">
        <f t="shared" si="17"/>
        <v>178</v>
      </c>
    </row>
  </sheetData>
  <sheetProtection/>
  <mergeCells count="2">
    <mergeCell ref="H2:I2"/>
    <mergeCell ref="E2:F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8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9.140625" style="3" customWidth="1"/>
    <col min="2" max="2" width="10.8515625" style="57" bestFit="1" customWidth="1"/>
    <col min="3" max="3" width="42.8515625" style="3" bestFit="1" customWidth="1"/>
    <col min="4" max="4" width="11.140625" style="4" bestFit="1" customWidth="1"/>
    <col min="5" max="9" width="9.140625" style="5" customWidth="1"/>
    <col min="10" max="10" width="9.140625" style="3" customWidth="1"/>
    <col min="11" max="11" width="12.421875" style="5" bestFit="1" customWidth="1"/>
    <col min="12" max="16384" width="9.140625" style="3" customWidth="1"/>
  </cols>
  <sheetData>
    <row r="2" spans="5:11" ht="15">
      <c r="E2" s="72">
        <v>2011</v>
      </c>
      <c r="F2" s="72"/>
      <c r="H2" s="72">
        <v>2009</v>
      </c>
      <c r="I2" s="72"/>
      <c r="K2" s="5" t="s">
        <v>344</v>
      </c>
    </row>
    <row r="3" spans="1:12" ht="15">
      <c r="A3" s="3" t="s">
        <v>341</v>
      </c>
      <c r="B3" s="57" t="s">
        <v>276</v>
      </c>
      <c r="C3" s="3" t="s">
        <v>192</v>
      </c>
      <c r="D3" s="4" t="s">
        <v>206</v>
      </c>
      <c r="E3" s="6" t="s">
        <v>342</v>
      </c>
      <c r="F3" s="6" t="s">
        <v>277</v>
      </c>
      <c r="G3" s="6"/>
      <c r="H3" s="6" t="s">
        <v>342</v>
      </c>
      <c r="I3" s="6" t="s">
        <v>277</v>
      </c>
      <c r="K3" s="5" t="s">
        <v>343</v>
      </c>
      <c r="L3" s="3" t="s">
        <v>345</v>
      </c>
    </row>
    <row r="4" spans="1:12" ht="15">
      <c r="A4" s="6">
        <v>2640</v>
      </c>
      <c r="B4" s="57" t="s">
        <v>326</v>
      </c>
      <c r="C4" s="3" t="s">
        <v>133</v>
      </c>
      <c r="D4" s="4">
        <f>VLOOKUP(C4,TOTALS!$B$10:$P$187,15,FALSE)</f>
        <v>104361.44909549475</v>
      </c>
      <c r="E4" s="56">
        <f aca="true" t="shared" si="0" ref="E4:E35">D4/49200*100</f>
        <v>212.11676645425763</v>
      </c>
      <c r="F4" s="6">
        <f aca="true" t="shared" si="1" ref="F4:F35">RANK(D4,$D$4:$D$181)</f>
        <v>1</v>
      </c>
      <c r="G4" s="6"/>
      <c r="H4" s="56">
        <f>VLOOKUP(C4,'[2]Alternate Table'!$B$5:$D$182,3,FALSE)</f>
        <v>231.6693277425119</v>
      </c>
      <c r="I4" s="6">
        <f aca="true" t="shared" si="2" ref="I4:I35">RANK(H4,$H$4:$H$181)</f>
        <v>1</v>
      </c>
      <c r="J4" s="16"/>
      <c r="K4" s="56">
        <f aca="true" t="shared" si="3" ref="K4:K35">E4-H4</f>
        <v>-19.55256128825428</v>
      </c>
      <c r="L4" s="70">
        <f aca="true" t="shared" si="4" ref="L4:L35">ABS(K4)</f>
        <v>19.55256128825428</v>
      </c>
    </row>
    <row r="5" spans="1:12" ht="15">
      <c r="A5" s="6">
        <v>1180</v>
      </c>
      <c r="B5" s="57" t="s">
        <v>300</v>
      </c>
      <c r="C5" s="3" t="s">
        <v>68</v>
      </c>
      <c r="D5" s="4">
        <f>VLOOKUP(C5,TOTALS!$B$10:$P$187,15,FALSE)</f>
        <v>57798.55540076158</v>
      </c>
      <c r="E5" s="56">
        <f t="shared" si="0"/>
        <v>117.4767386194341</v>
      </c>
      <c r="F5" s="6">
        <f t="shared" si="1"/>
        <v>6</v>
      </c>
      <c r="G5" s="6"/>
      <c r="H5" s="56">
        <f>VLOOKUP(C5,'[2]Alternate Table'!$B$5:$D$182,3,FALSE)</f>
        <v>126.27671057200176</v>
      </c>
      <c r="I5" s="6">
        <f t="shared" si="2"/>
        <v>5</v>
      </c>
      <c r="K5" s="56">
        <f t="shared" si="3"/>
        <v>-8.79997195256766</v>
      </c>
      <c r="L5" s="70">
        <f t="shared" si="4"/>
        <v>8.79997195256766</v>
      </c>
    </row>
    <row r="6" spans="1:12" ht="15">
      <c r="A6" s="6">
        <v>2780</v>
      </c>
      <c r="B6" s="57" t="s">
        <v>331</v>
      </c>
      <c r="C6" s="3" t="s">
        <v>147</v>
      </c>
      <c r="D6" s="4">
        <f>VLOOKUP(C6,TOTALS!$B$10:$P$187,15,FALSE)</f>
        <v>52446.31423609858</v>
      </c>
      <c r="E6" s="56">
        <f t="shared" si="0"/>
        <v>106.59819966686703</v>
      </c>
      <c r="F6" s="6">
        <f t="shared" si="1"/>
        <v>19</v>
      </c>
      <c r="G6" s="6"/>
      <c r="H6" s="56">
        <f>VLOOKUP(C6,'[2]Alternate Table'!$B$5:$D$182,3,FALSE)</f>
        <v>114.49066940891686</v>
      </c>
      <c r="I6" s="6">
        <f t="shared" si="2"/>
        <v>8</v>
      </c>
      <c r="K6" s="56">
        <f t="shared" si="3"/>
        <v>-7.892469742049826</v>
      </c>
      <c r="L6" s="70">
        <f t="shared" si="4"/>
        <v>7.892469742049826</v>
      </c>
    </row>
    <row r="7" spans="1:12" ht="15">
      <c r="A7" s="6">
        <v>220</v>
      </c>
      <c r="B7" s="57" t="s">
        <v>281</v>
      </c>
      <c r="C7" s="3" t="s">
        <v>18</v>
      </c>
      <c r="D7" s="4">
        <f>VLOOKUP(C7,TOTALS!$B$10:$P$187,15,FALSE)</f>
        <v>47678.27429704954</v>
      </c>
      <c r="E7" s="56">
        <f t="shared" si="0"/>
        <v>96.90706157936899</v>
      </c>
      <c r="F7" s="6">
        <f t="shared" si="1"/>
        <v>69</v>
      </c>
      <c r="G7" s="6"/>
      <c r="H7" s="56">
        <f>VLOOKUP(C7,'[2]Alternate Table'!$B$5:$D$182,3,FALSE)</f>
        <v>102.44174064486928</v>
      </c>
      <c r="I7" s="6">
        <f t="shared" si="2"/>
        <v>32</v>
      </c>
      <c r="K7" s="56">
        <f t="shared" si="3"/>
        <v>-5.534679065500299</v>
      </c>
      <c r="L7" s="70">
        <f t="shared" si="4"/>
        <v>5.534679065500299</v>
      </c>
    </row>
    <row r="8" spans="1:12" ht="15">
      <c r="A8" s="6">
        <v>2820</v>
      </c>
      <c r="B8" s="57" t="s">
        <v>333</v>
      </c>
      <c r="C8" s="3" t="s">
        <v>151</v>
      </c>
      <c r="D8" s="4">
        <f>VLOOKUP(C8,TOTALS!$B$10:$P$187,15,FALSE)</f>
        <v>53479.961174211974</v>
      </c>
      <c r="E8" s="56">
        <f t="shared" si="0"/>
        <v>108.69910807766661</v>
      </c>
      <c r="F8" s="6">
        <f t="shared" si="1"/>
        <v>13</v>
      </c>
      <c r="G8" s="6"/>
      <c r="H8" s="56">
        <f>VLOOKUP(C8,'[2]Alternate Table'!$B$5:$D$182,3,FALSE)</f>
        <v>114.19068831854614</v>
      </c>
      <c r="I8" s="6">
        <f t="shared" si="2"/>
        <v>9</v>
      </c>
      <c r="K8" s="56">
        <f t="shared" si="3"/>
        <v>-5.491580240879529</v>
      </c>
      <c r="L8" s="70">
        <f t="shared" si="4"/>
        <v>5.491580240879529</v>
      </c>
    </row>
    <row r="9" spans="1:12" ht="15">
      <c r="A9" s="6">
        <v>1350</v>
      </c>
      <c r="B9" s="57" t="s">
        <v>302</v>
      </c>
      <c r="C9" s="3" t="s">
        <v>73</v>
      </c>
      <c r="D9" s="4">
        <f>VLOOKUP(C9,TOTALS!$B$10:$P$187,15,FALSE)</f>
        <v>55909.242243965266</v>
      </c>
      <c r="E9" s="56">
        <f t="shared" si="0"/>
        <v>113.63667122757168</v>
      </c>
      <c r="F9" s="6">
        <f t="shared" si="1"/>
        <v>7</v>
      </c>
      <c r="G9" s="6"/>
      <c r="H9" s="56">
        <f>VLOOKUP(C9,'[2]Alternate Table'!$B$5:$D$182,3,FALSE)</f>
        <v>118.32562136310403</v>
      </c>
      <c r="I9" s="6">
        <f t="shared" si="2"/>
        <v>7</v>
      </c>
      <c r="K9" s="56">
        <f t="shared" si="3"/>
        <v>-4.688950135532352</v>
      </c>
      <c r="L9" s="70">
        <f t="shared" si="4"/>
        <v>4.688950135532352</v>
      </c>
    </row>
    <row r="10" spans="1:12" ht="15">
      <c r="A10" s="6">
        <v>3000</v>
      </c>
      <c r="B10" s="57" t="s">
        <v>336</v>
      </c>
      <c r="C10" s="3" t="s">
        <v>156</v>
      </c>
      <c r="D10" s="4">
        <f>VLOOKUP(C10,TOTALS!$B$10:$P$187,15,FALSE)</f>
        <v>63014.96224583697</v>
      </c>
      <c r="E10" s="56">
        <f t="shared" si="0"/>
        <v>128.07919155657922</v>
      </c>
      <c r="F10" s="6">
        <f t="shared" si="1"/>
        <v>3</v>
      </c>
      <c r="G10" s="6"/>
      <c r="H10" s="56">
        <f>VLOOKUP(C10,'[2]Alternate Table'!$B$5:$D$182,3,FALSE)</f>
        <v>132.61412401009346</v>
      </c>
      <c r="I10" s="6">
        <f t="shared" si="2"/>
        <v>3</v>
      </c>
      <c r="K10" s="56">
        <f t="shared" si="3"/>
        <v>-4.534932453514244</v>
      </c>
      <c r="L10" s="70">
        <f t="shared" si="4"/>
        <v>4.534932453514244</v>
      </c>
    </row>
    <row r="11" spans="1:12" ht="15">
      <c r="A11" s="6">
        <v>1000</v>
      </c>
      <c r="B11" s="57" t="s">
        <v>298</v>
      </c>
      <c r="C11" s="3" t="s">
        <v>53</v>
      </c>
      <c r="D11" s="4">
        <f>VLOOKUP(C11,TOTALS!$B$10:$P$187,15,FALSE)</f>
        <v>46535.604813589554</v>
      </c>
      <c r="E11" s="56">
        <f t="shared" si="0"/>
        <v>94.58456262924706</v>
      </c>
      <c r="F11" s="6">
        <f t="shared" si="1"/>
        <v>93</v>
      </c>
      <c r="G11" s="6"/>
      <c r="H11" s="56">
        <f>VLOOKUP(C11,'[2]Alternate Table'!$B$5:$D$182,3,FALSE)</f>
        <v>98.78127814442503</v>
      </c>
      <c r="I11" s="6">
        <f t="shared" si="2"/>
        <v>56</v>
      </c>
      <c r="K11" s="56">
        <f t="shared" si="3"/>
        <v>-4.196715515177971</v>
      </c>
      <c r="L11" s="70">
        <f t="shared" si="4"/>
        <v>4.196715515177971</v>
      </c>
    </row>
    <row r="12" spans="1:12" ht="15">
      <c r="A12" s="6">
        <v>3147</v>
      </c>
      <c r="B12" s="57" t="s">
        <v>339</v>
      </c>
      <c r="C12" s="3" t="s">
        <v>174</v>
      </c>
      <c r="D12" s="4">
        <f>VLOOKUP(C12,TOTALS!$B$10:$P$187,15,FALSE)</f>
        <v>42241.40401123452</v>
      </c>
      <c r="E12" s="56">
        <f t="shared" si="0"/>
        <v>85.85651221795634</v>
      </c>
      <c r="F12" s="6">
        <f t="shared" si="1"/>
        <v>155</v>
      </c>
      <c r="G12" s="6"/>
      <c r="H12" s="56">
        <f>VLOOKUP(C12,'[2]Alternate Table'!$B$5:$D$182,3,FALSE)</f>
        <v>89.87291914456283</v>
      </c>
      <c r="I12" s="6">
        <f t="shared" si="2"/>
        <v>133</v>
      </c>
      <c r="K12" s="56">
        <f t="shared" si="3"/>
        <v>-4.016406926606493</v>
      </c>
      <c r="L12" s="70">
        <f t="shared" si="4"/>
        <v>4.016406926606493</v>
      </c>
    </row>
    <row r="13" spans="1:12" ht="15">
      <c r="A13" s="6">
        <v>1340</v>
      </c>
      <c r="B13" s="57" t="s">
        <v>302</v>
      </c>
      <c r="C13" s="3" t="s">
        <v>72</v>
      </c>
      <c r="D13" s="4">
        <f>VLOOKUP(C13,TOTALS!$B$10:$P$187,15,FALSE)</f>
        <v>49795.51791530693</v>
      </c>
      <c r="E13" s="56">
        <f t="shared" si="0"/>
        <v>101.210402266884</v>
      </c>
      <c r="F13" s="6">
        <f t="shared" si="1"/>
        <v>35</v>
      </c>
      <c r="G13" s="6"/>
      <c r="H13" s="56">
        <f>VLOOKUP(C13,'[2]Alternate Table'!$B$5:$D$182,3,FALSE)</f>
        <v>105.20412179537588</v>
      </c>
      <c r="I13" s="6">
        <f t="shared" si="2"/>
        <v>26</v>
      </c>
      <c r="K13" s="56">
        <f t="shared" si="3"/>
        <v>-3.99371952849188</v>
      </c>
      <c r="L13" s="70">
        <f t="shared" si="4"/>
        <v>3.99371952849188</v>
      </c>
    </row>
    <row r="14" spans="1:12" ht="15">
      <c r="A14" s="6">
        <v>1195</v>
      </c>
      <c r="B14" s="57" t="s">
        <v>300</v>
      </c>
      <c r="C14" s="3" t="s">
        <v>69</v>
      </c>
      <c r="D14" s="4">
        <f>VLOOKUP(C14,TOTALS!$B$10:$P$187,15,FALSE)</f>
        <v>51022.83494776522</v>
      </c>
      <c r="E14" s="56">
        <f t="shared" si="0"/>
        <v>103.70494908082361</v>
      </c>
      <c r="F14" s="6">
        <f t="shared" si="1"/>
        <v>27</v>
      </c>
      <c r="G14" s="6"/>
      <c r="H14" s="56">
        <f>VLOOKUP(C14,'[2]Alternate Table'!$B$5:$D$182,3,FALSE)</f>
        <v>107.56982400062527</v>
      </c>
      <c r="I14" s="6">
        <f t="shared" si="2"/>
        <v>18</v>
      </c>
      <c r="K14" s="56">
        <f t="shared" si="3"/>
        <v>-3.8648749198016645</v>
      </c>
      <c r="L14" s="70">
        <f t="shared" si="4"/>
        <v>3.8648749198016645</v>
      </c>
    </row>
    <row r="15" spans="1:12" ht="15">
      <c r="A15" s="6">
        <v>3146</v>
      </c>
      <c r="B15" s="57" t="s">
        <v>339</v>
      </c>
      <c r="C15" s="3" t="s">
        <v>173</v>
      </c>
      <c r="D15" s="4">
        <f>VLOOKUP(C15,TOTALS!$B$10:$P$187,15,FALSE)</f>
        <v>43664.60747856938</v>
      </c>
      <c r="E15" s="56">
        <f t="shared" si="0"/>
        <v>88.74920219221418</v>
      </c>
      <c r="F15" s="6">
        <f t="shared" si="1"/>
        <v>138</v>
      </c>
      <c r="G15" s="6"/>
      <c r="H15" s="56">
        <f>VLOOKUP(C15,'[2]Alternate Table'!$B$5:$D$182,3,FALSE)</f>
        <v>92.34141211899663</v>
      </c>
      <c r="I15" s="6">
        <f t="shared" si="2"/>
        <v>113</v>
      </c>
      <c r="K15" s="56">
        <f t="shared" si="3"/>
        <v>-3.592209926782445</v>
      </c>
      <c r="L15" s="70">
        <f t="shared" si="4"/>
        <v>3.592209926782445</v>
      </c>
    </row>
    <row r="16" spans="1:12" ht="15">
      <c r="A16" s="6">
        <v>1750</v>
      </c>
      <c r="B16" s="57" t="s">
        <v>313</v>
      </c>
      <c r="C16" s="3" t="s">
        <v>98</v>
      </c>
      <c r="D16" s="4">
        <f>VLOOKUP(C16,TOTALS!$B$10:$P$187,15,FALSE)</f>
        <v>41366.42271628417</v>
      </c>
      <c r="E16" s="56">
        <f t="shared" si="0"/>
        <v>84.0780949517971</v>
      </c>
      <c r="F16" s="6">
        <f t="shared" si="1"/>
        <v>170</v>
      </c>
      <c r="G16" s="6"/>
      <c r="H16" s="56">
        <f>VLOOKUP(C16,'[2]Alternate Table'!$B$5:$D$182,3,FALSE)</f>
        <v>87.66472607492355</v>
      </c>
      <c r="I16" s="6">
        <f t="shared" si="2"/>
        <v>147</v>
      </c>
      <c r="K16" s="56">
        <f t="shared" si="3"/>
        <v>-3.586631123126452</v>
      </c>
      <c r="L16" s="70">
        <f t="shared" si="4"/>
        <v>3.586631123126452</v>
      </c>
    </row>
    <row r="17" spans="1:12" ht="15">
      <c r="A17" s="6">
        <v>940</v>
      </c>
      <c r="B17" s="57" t="s">
        <v>297</v>
      </c>
      <c r="C17" s="3" t="s">
        <v>47</v>
      </c>
      <c r="D17" s="4">
        <f>VLOOKUP(C17,TOTALS!$B$10:$P$187,15,FALSE)</f>
        <v>44197.5737358863</v>
      </c>
      <c r="E17" s="56">
        <f t="shared" si="0"/>
        <v>89.83246694285832</v>
      </c>
      <c r="F17" s="6">
        <f t="shared" si="1"/>
        <v>131</v>
      </c>
      <c r="G17" s="6"/>
      <c r="H17" s="56">
        <f>VLOOKUP(C17,'[2]Alternate Table'!$B$5:$D$182,3,FALSE)</f>
        <v>93.41659859067974</v>
      </c>
      <c r="I17" s="6">
        <f t="shared" si="2"/>
        <v>106</v>
      </c>
      <c r="K17" s="56">
        <f t="shared" si="3"/>
        <v>-3.5841316478214225</v>
      </c>
      <c r="L17" s="70">
        <f t="shared" si="4"/>
        <v>3.5841316478214225</v>
      </c>
    </row>
    <row r="18" spans="1:12" ht="15">
      <c r="A18" s="6">
        <v>3148</v>
      </c>
      <c r="B18" s="57" t="s">
        <v>339</v>
      </c>
      <c r="C18" s="3" t="s">
        <v>175</v>
      </c>
      <c r="D18" s="4">
        <f>VLOOKUP(C18,TOTALS!$B$10:$P$187,15,FALSE)</f>
        <v>41243.774439357265</v>
      </c>
      <c r="E18" s="56">
        <f t="shared" si="0"/>
        <v>83.828809836092</v>
      </c>
      <c r="F18" s="6">
        <f t="shared" si="1"/>
        <v>173</v>
      </c>
      <c r="G18" s="6"/>
      <c r="H18" s="56">
        <f>VLOOKUP(C18,'[2]Alternate Table'!$B$5:$D$182,3,FALSE)</f>
        <v>87.29528048704483</v>
      </c>
      <c r="I18" s="6">
        <f t="shared" si="2"/>
        <v>148</v>
      </c>
      <c r="K18" s="56">
        <f t="shared" si="3"/>
        <v>-3.4664706509528287</v>
      </c>
      <c r="L18" s="70">
        <f t="shared" si="4"/>
        <v>3.4664706509528287</v>
      </c>
    </row>
    <row r="19" spans="1:12" ht="15">
      <c r="A19" s="6">
        <v>3030</v>
      </c>
      <c r="B19" s="57" t="s">
        <v>338</v>
      </c>
      <c r="C19" s="3" t="s">
        <v>159</v>
      </c>
      <c r="D19" s="4">
        <f>VLOOKUP(C19,TOTALS!$B$10:$P$187,15,FALSE)</f>
        <v>43704.67384701564</v>
      </c>
      <c r="E19" s="56">
        <f t="shared" si="0"/>
        <v>88.83063790043829</v>
      </c>
      <c r="F19" s="6">
        <f t="shared" si="1"/>
        <v>137</v>
      </c>
      <c r="G19" s="6"/>
      <c r="H19" s="56">
        <f>VLOOKUP(C19,'[2]Alternate Table'!$B$5:$D$182,3,FALSE)</f>
        <v>92.24740357971356</v>
      </c>
      <c r="I19" s="6">
        <f t="shared" si="2"/>
        <v>114</v>
      </c>
      <c r="K19" s="56">
        <f t="shared" si="3"/>
        <v>-3.4167656792752723</v>
      </c>
      <c r="L19" s="70">
        <f t="shared" si="4"/>
        <v>3.4167656792752723</v>
      </c>
    </row>
    <row r="20" spans="1:12" ht="15">
      <c r="A20" s="6">
        <v>3100</v>
      </c>
      <c r="B20" s="57" t="s">
        <v>339</v>
      </c>
      <c r="C20" s="3" t="s">
        <v>167</v>
      </c>
      <c r="D20" s="4">
        <f>VLOOKUP(C20,TOTALS!$B$10:$P$187,15,FALSE)</f>
        <v>48662.926254553124</v>
      </c>
      <c r="E20" s="56">
        <f t="shared" si="0"/>
        <v>98.90838669624618</v>
      </c>
      <c r="F20" s="6">
        <f t="shared" si="1"/>
        <v>51</v>
      </c>
      <c r="G20" s="6"/>
      <c r="H20" s="56">
        <f>VLOOKUP(C20,'[2]Alternate Table'!$B$5:$D$182,3,FALSE)</f>
        <v>102.12737255424207</v>
      </c>
      <c r="I20" s="6">
        <f t="shared" si="2"/>
        <v>35</v>
      </c>
      <c r="K20" s="56">
        <f t="shared" si="3"/>
        <v>-3.2189858579958894</v>
      </c>
      <c r="L20" s="70">
        <f t="shared" si="4"/>
        <v>3.2189858579958894</v>
      </c>
    </row>
    <row r="21" spans="1:12" ht="15">
      <c r="A21" s="6">
        <v>1030</v>
      </c>
      <c r="B21" s="57" t="s">
        <v>298</v>
      </c>
      <c r="C21" s="3" t="s">
        <v>56</v>
      </c>
      <c r="D21" s="4">
        <f>VLOOKUP(C21,TOTALS!$B$10:$P$187,15,FALSE)</f>
        <v>52071.889557206174</v>
      </c>
      <c r="E21" s="56">
        <f t="shared" si="0"/>
        <v>105.8371738967605</v>
      </c>
      <c r="F21" s="6">
        <f t="shared" si="1"/>
        <v>23</v>
      </c>
      <c r="G21" s="6"/>
      <c r="H21" s="56">
        <f>VLOOKUP(C21,'[2]Alternate Table'!$B$5:$D$182,3,FALSE)</f>
        <v>102.668539601803</v>
      </c>
      <c r="I21" s="6">
        <f t="shared" si="2"/>
        <v>30</v>
      </c>
      <c r="K21" s="56">
        <f t="shared" si="3"/>
        <v>3.1686342949574993</v>
      </c>
      <c r="L21" s="70">
        <f t="shared" si="4"/>
        <v>3.1686342949574993</v>
      </c>
    </row>
    <row r="22" spans="1:12" ht="15">
      <c r="A22" s="6">
        <v>2000</v>
      </c>
      <c r="B22" s="57" t="s">
        <v>316</v>
      </c>
      <c r="C22" s="3" t="s">
        <v>109</v>
      </c>
      <c r="D22" s="4">
        <f>VLOOKUP(C22,TOTALS!$B$10:$P$187,15,FALSE)</f>
        <v>47008.10061924253</v>
      </c>
      <c r="E22" s="56">
        <f t="shared" si="0"/>
        <v>95.54491995781001</v>
      </c>
      <c r="F22" s="6">
        <f t="shared" si="1"/>
        <v>85</v>
      </c>
      <c r="G22" s="6"/>
      <c r="H22" s="56">
        <f>VLOOKUP(C22,'[2]Alternate Table'!$B$5:$D$182,3,FALSE)</f>
        <v>98.64348643397487</v>
      </c>
      <c r="I22" s="6">
        <f t="shared" si="2"/>
        <v>59</v>
      </c>
      <c r="K22" s="56">
        <f t="shared" si="3"/>
        <v>-3.098566476164862</v>
      </c>
      <c r="L22" s="70">
        <f t="shared" si="4"/>
        <v>3.098566476164862</v>
      </c>
    </row>
    <row r="23" spans="1:12" ht="15">
      <c r="A23" s="6">
        <v>860</v>
      </c>
      <c r="B23" s="57" t="s">
        <v>291</v>
      </c>
      <c r="C23" s="3" t="s">
        <v>39</v>
      </c>
      <c r="D23" s="4">
        <f>VLOOKUP(C23,TOTALS!$B$10:$P$187,15,FALSE)</f>
        <v>48328.20745499292</v>
      </c>
      <c r="E23" s="56">
        <f t="shared" si="0"/>
        <v>98.22806393291243</v>
      </c>
      <c r="F23" s="6">
        <f t="shared" si="1"/>
        <v>58</v>
      </c>
      <c r="G23" s="6"/>
      <c r="H23" s="69">
        <v>101.19714860898084</v>
      </c>
      <c r="I23" s="6">
        <f t="shared" si="2"/>
        <v>38</v>
      </c>
      <c r="K23" s="56">
        <f t="shared" si="3"/>
        <v>-2.9690846760684053</v>
      </c>
      <c r="L23" s="70">
        <f t="shared" si="4"/>
        <v>2.9690846760684053</v>
      </c>
    </row>
    <row r="24" spans="1:12" ht="15">
      <c r="A24" s="6">
        <v>1550</v>
      </c>
      <c r="B24" s="57" t="s">
        <v>312</v>
      </c>
      <c r="C24" s="3" t="s">
        <v>91</v>
      </c>
      <c r="D24" s="4">
        <f>VLOOKUP(C24,TOTALS!$B$10:$P$187,15,FALSE)</f>
        <v>46970.48752095428</v>
      </c>
      <c r="E24" s="56">
        <f t="shared" si="0"/>
        <v>95.46847057104529</v>
      </c>
      <c r="F24" s="6">
        <f t="shared" si="1"/>
        <v>86</v>
      </c>
      <c r="G24" s="6"/>
      <c r="H24" s="56">
        <f>VLOOKUP(C24,'[2]Alternate Table'!$B$5:$D$182,3,FALSE)</f>
        <v>98.31711285738676</v>
      </c>
      <c r="I24" s="6">
        <f t="shared" si="2"/>
        <v>63</v>
      </c>
      <c r="K24" s="56">
        <f t="shared" si="3"/>
        <v>-2.848642286341473</v>
      </c>
      <c r="L24" s="70">
        <f t="shared" si="4"/>
        <v>2.848642286341473</v>
      </c>
    </row>
    <row r="25" spans="1:12" ht="15">
      <c r="A25" s="6">
        <v>2620</v>
      </c>
      <c r="B25" s="57" t="s">
        <v>325</v>
      </c>
      <c r="C25" s="3" t="s">
        <v>131</v>
      </c>
      <c r="D25" s="4">
        <f>VLOOKUP(C25,TOTALS!$B$10:$P$187,15,FALSE)</f>
        <v>44595.527801302254</v>
      </c>
      <c r="E25" s="56">
        <f t="shared" si="0"/>
        <v>90.64131666931353</v>
      </c>
      <c r="F25" s="6">
        <f t="shared" si="1"/>
        <v>126</v>
      </c>
      <c r="G25" s="6"/>
      <c r="H25" s="56">
        <f>VLOOKUP(C25,'[2]Alternate Table'!$B$5:$D$182,3,FALSE)</f>
        <v>87.8381001643923</v>
      </c>
      <c r="I25" s="6">
        <f t="shared" si="2"/>
        <v>146</v>
      </c>
      <c r="K25" s="56">
        <f t="shared" si="3"/>
        <v>2.803216504921224</v>
      </c>
      <c r="L25" s="70">
        <f t="shared" si="4"/>
        <v>2.803216504921224</v>
      </c>
    </row>
    <row r="26" spans="1:12" ht="15">
      <c r="A26" s="6">
        <v>3200</v>
      </c>
      <c r="B26" s="57" t="s">
        <v>340</v>
      </c>
      <c r="C26" s="3" t="s">
        <v>176</v>
      </c>
      <c r="D26" s="4">
        <f>VLOOKUP(C26,TOTALS!$B$10:$P$187,15,FALSE)</f>
        <v>46914.13679682864</v>
      </c>
      <c r="E26" s="56">
        <f t="shared" si="0"/>
        <v>95.35393657892001</v>
      </c>
      <c r="F26" s="6">
        <f t="shared" si="1"/>
        <v>87</v>
      </c>
      <c r="G26" s="6"/>
      <c r="H26" s="56">
        <f>VLOOKUP(C26,'[2]Alternate Table'!$B$5:$D$182,3,FALSE)</f>
        <v>92.56106675600782</v>
      </c>
      <c r="I26" s="6">
        <f t="shared" si="2"/>
        <v>110</v>
      </c>
      <c r="K26" s="56">
        <f t="shared" si="3"/>
        <v>2.792869822912195</v>
      </c>
      <c r="L26" s="70">
        <f t="shared" si="4"/>
        <v>2.792869822912195</v>
      </c>
    </row>
    <row r="27" spans="1:12" ht="15">
      <c r="A27" s="6">
        <v>1510</v>
      </c>
      <c r="B27" s="57" t="s">
        <v>310</v>
      </c>
      <c r="C27" s="3" t="s">
        <v>87</v>
      </c>
      <c r="D27" s="4">
        <f>VLOOKUP(C27,TOTALS!$B$10:$P$187,15,FALSE)</f>
        <v>52550.54102983474</v>
      </c>
      <c r="E27" s="56">
        <f t="shared" si="0"/>
        <v>106.81004274356656</v>
      </c>
      <c r="F27" s="6">
        <f t="shared" si="1"/>
        <v>17</v>
      </c>
      <c r="G27" s="6"/>
      <c r="H27" s="56">
        <f>VLOOKUP(C27,'[2]Alternate Table'!$B$5:$D$182,3,FALSE)</f>
        <v>104.06018261809307</v>
      </c>
      <c r="I27" s="6">
        <f t="shared" si="2"/>
        <v>29</v>
      </c>
      <c r="K27" s="56">
        <f t="shared" si="3"/>
        <v>2.7498601254734893</v>
      </c>
      <c r="L27" s="70">
        <f t="shared" si="4"/>
        <v>2.7498601254734893</v>
      </c>
    </row>
    <row r="28" spans="1:12" ht="15">
      <c r="A28" s="6">
        <v>1220</v>
      </c>
      <c r="B28" s="57" t="s">
        <v>300</v>
      </c>
      <c r="C28" s="3" t="s">
        <v>70</v>
      </c>
      <c r="D28" s="4">
        <f>VLOOKUP(C28,TOTALS!$B$10:$P$187,15,FALSE)</f>
        <v>48920.01305497426</v>
      </c>
      <c r="E28" s="56">
        <f t="shared" si="0"/>
        <v>99.43092084344362</v>
      </c>
      <c r="F28" s="6">
        <f t="shared" si="1"/>
        <v>48</v>
      </c>
      <c r="G28" s="6"/>
      <c r="H28" s="56">
        <f>VLOOKUP(C28,'[2]Alternate Table'!$B$5:$D$182,3,FALSE)</f>
        <v>102.15492893633692</v>
      </c>
      <c r="I28" s="6">
        <f t="shared" si="2"/>
        <v>34</v>
      </c>
      <c r="K28" s="56">
        <f t="shared" si="3"/>
        <v>-2.7240080928932997</v>
      </c>
      <c r="L28" s="70">
        <f t="shared" si="4"/>
        <v>2.7240080928932997</v>
      </c>
    </row>
    <row r="29" spans="1:12" ht="15">
      <c r="A29" s="6">
        <v>1080</v>
      </c>
      <c r="B29" s="57" t="s">
        <v>298</v>
      </c>
      <c r="C29" s="3" t="s">
        <v>61</v>
      </c>
      <c r="D29" s="4">
        <f>VLOOKUP(C29,TOTALS!$B$10:$P$187,15,FALSE)</f>
        <v>50849.65855586426</v>
      </c>
      <c r="E29" s="56">
        <f t="shared" si="0"/>
        <v>103.35296454443956</v>
      </c>
      <c r="F29" s="6">
        <f t="shared" si="1"/>
        <v>29</v>
      </c>
      <c r="G29" s="6"/>
      <c r="H29" s="56">
        <f>VLOOKUP(C29,'[2]Alternate Table'!$B$5:$D$182,3,FALSE)</f>
        <v>106.04959428699428</v>
      </c>
      <c r="I29" s="6">
        <f t="shared" si="2"/>
        <v>22</v>
      </c>
      <c r="K29" s="56">
        <f t="shared" si="3"/>
        <v>-2.6966297425547197</v>
      </c>
      <c r="L29" s="70">
        <f t="shared" si="4"/>
        <v>2.6966297425547197</v>
      </c>
    </row>
    <row r="30" spans="1:12" ht="15">
      <c r="A30" s="6">
        <v>910</v>
      </c>
      <c r="B30" s="57" t="s">
        <v>296</v>
      </c>
      <c r="C30" s="3" t="s">
        <v>44</v>
      </c>
      <c r="D30" s="4">
        <f>VLOOKUP(C30,TOTALS!$B$10:$P$187,15,FALSE)</f>
        <v>58155.56124051873</v>
      </c>
      <c r="E30" s="56">
        <f t="shared" si="0"/>
        <v>118.20236024495676</v>
      </c>
      <c r="F30" s="6">
        <f t="shared" si="1"/>
        <v>5</v>
      </c>
      <c r="G30" s="6"/>
      <c r="H30" s="56">
        <f>VLOOKUP(C30,'[2]Alternate Table'!$B$5:$D$182,3,FALSE)</f>
        <v>120.82795484299227</v>
      </c>
      <c r="I30" s="6">
        <f t="shared" si="2"/>
        <v>6</v>
      </c>
      <c r="K30" s="56">
        <f t="shared" si="3"/>
        <v>-2.625594598035505</v>
      </c>
      <c r="L30" s="70">
        <f t="shared" si="4"/>
        <v>2.625594598035505</v>
      </c>
    </row>
    <row r="31" spans="1:12" ht="15">
      <c r="A31" s="6">
        <v>3130</v>
      </c>
      <c r="B31" s="57" t="s">
        <v>339</v>
      </c>
      <c r="C31" s="3" t="s">
        <v>170</v>
      </c>
      <c r="D31" s="4">
        <f>VLOOKUP(C31,TOTALS!$B$10:$P$187,15,FALSE)</f>
        <v>46101.29115325377</v>
      </c>
      <c r="E31" s="56">
        <f t="shared" si="0"/>
        <v>93.70181128710115</v>
      </c>
      <c r="F31" s="6">
        <f t="shared" si="1"/>
        <v>100</v>
      </c>
      <c r="G31" s="6"/>
      <c r="H31" s="56">
        <f>VLOOKUP(C31,'[2]Alternate Table'!$B$5:$D$182,3,FALSE)</f>
        <v>96.27961380221694</v>
      </c>
      <c r="I31" s="6">
        <f t="shared" si="2"/>
        <v>76</v>
      </c>
      <c r="K31" s="56">
        <f t="shared" si="3"/>
        <v>-2.577802515115792</v>
      </c>
      <c r="L31" s="70">
        <f t="shared" si="4"/>
        <v>2.577802515115792</v>
      </c>
    </row>
    <row r="32" spans="1:12" ht="15">
      <c r="A32" s="6">
        <v>2830</v>
      </c>
      <c r="B32" s="57" t="s">
        <v>334</v>
      </c>
      <c r="C32" s="3" t="s">
        <v>152</v>
      </c>
      <c r="D32" s="4">
        <f>VLOOKUP(C32,TOTALS!$B$10:$P$187,15,FALSE)</f>
        <v>74912.3887484976</v>
      </c>
      <c r="E32" s="56">
        <f t="shared" si="0"/>
        <v>152.26095274084878</v>
      </c>
      <c r="F32" s="6">
        <f t="shared" si="1"/>
        <v>2</v>
      </c>
      <c r="G32" s="6"/>
      <c r="H32" s="56">
        <f>VLOOKUP(C32,'[2]Alternate Table'!$B$5:$D$182,3,FALSE)</f>
        <v>149.70436102247936</v>
      </c>
      <c r="I32" s="6">
        <f t="shared" si="2"/>
        <v>2</v>
      </c>
      <c r="K32" s="56">
        <f t="shared" si="3"/>
        <v>2.5565917183694182</v>
      </c>
      <c r="L32" s="70">
        <f t="shared" si="4"/>
        <v>2.5565917183694182</v>
      </c>
    </row>
    <row r="33" spans="1:12" ht="15">
      <c r="A33" s="6">
        <v>1150</v>
      </c>
      <c r="B33" s="57" t="s">
        <v>299</v>
      </c>
      <c r="C33" s="3" t="s">
        <v>66</v>
      </c>
      <c r="D33" s="4">
        <f>VLOOKUP(C33,TOTALS!$B$10:$P$187,15,FALSE)</f>
        <v>47795.785086185344</v>
      </c>
      <c r="E33" s="56">
        <f t="shared" si="0"/>
        <v>97.14590464671818</v>
      </c>
      <c r="F33" s="6">
        <f t="shared" si="1"/>
        <v>67</v>
      </c>
      <c r="G33" s="6"/>
      <c r="H33" s="56">
        <f>VLOOKUP(C33,'[2]Alternate Table'!$B$5:$D$182,3,FALSE)</f>
        <v>94.60447351795077</v>
      </c>
      <c r="I33" s="6">
        <f t="shared" si="2"/>
        <v>94</v>
      </c>
      <c r="K33" s="56">
        <f t="shared" si="3"/>
        <v>2.541431128767414</v>
      </c>
      <c r="L33" s="70">
        <f t="shared" si="4"/>
        <v>2.541431128767414</v>
      </c>
    </row>
    <row r="34" spans="1:12" ht="15">
      <c r="A34" s="6">
        <v>2600</v>
      </c>
      <c r="B34" s="57" t="s">
        <v>324</v>
      </c>
      <c r="C34" s="3" t="s">
        <v>129</v>
      </c>
      <c r="D34" s="4">
        <f>VLOOKUP(C34,TOTALS!$B$10:$P$187,15,FALSE)</f>
        <v>50961.115597250064</v>
      </c>
      <c r="E34" s="56">
        <f t="shared" si="0"/>
        <v>103.57950324644322</v>
      </c>
      <c r="F34" s="6">
        <f t="shared" si="1"/>
        <v>28</v>
      </c>
      <c r="G34" s="6"/>
      <c r="H34" s="56">
        <f>VLOOKUP(C34,'[2]Alternate Table'!$B$5:$D$182,3,FALSE)</f>
        <v>106.10587110881416</v>
      </c>
      <c r="I34" s="6">
        <f t="shared" si="2"/>
        <v>21</v>
      </c>
      <c r="K34" s="56">
        <f t="shared" si="3"/>
        <v>-2.5263678623709325</v>
      </c>
      <c r="L34" s="70">
        <f t="shared" si="4"/>
        <v>2.5263678623709325</v>
      </c>
    </row>
    <row r="35" spans="1:12" ht="15">
      <c r="A35" s="6">
        <v>3145</v>
      </c>
      <c r="B35" s="57" t="s">
        <v>339</v>
      </c>
      <c r="C35" s="3" t="s">
        <v>172</v>
      </c>
      <c r="D35" s="4">
        <f>VLOOKUP(C35,TOTALS!$B$10:$P$187,15,FALSE)</f>
        <v>45699.134210916876</v>
      </c>
      <c r="E35" s="56">
        <f t="shared" si="0"/>
        <v>92.88441912787982</v>
      </c>
      <c r="F35" s="6">
        <f t="shared" si="1"/>
        <v>105</v>
      </c>
      <c r="G35" s="6"/>
      <c r="H35" s="56">
        <f>VLOOKUP(C35,'[2]Alternate Table'!$B$5:$D$182,3,FALSE)</f>
        <v>95.3328983628575</v>
      </c>
      <c r="I35" s="6">
        <f t="shared" si="2"/>
        <v>85</v>
      </c>
      <c r="K35" s="56">
        <f t="shared" si="3"/>
        <v>-2.4484792349776825</v>
      </c>
      <c r="L35" s="70">
        <f t="shared" si="4"/>
        <v>2.4484792349776825</v>
      </c>
    </row>
    <row r="36" spans="1:12" ht="15">
      <c r="A36" s="6">
        <v>3230</v>
      </c>
      <c r="B36" s="57" t="s">
        <v>340</v>
      </c>
      <c r="C36" s="3" t="s">
        <v>179</v>
      </c>
      <c r="D36" s="4">
        <f>VLOOKUP(C36,TOTALS!$B$10:$P$187,15,FALSE)</f>
        <v>43185.8862561851</v>
      </c>
      <c r="E36" s="56">
        <f aca="true" t="shared" si="5" ref="E36:E67">D36/49200*100</f>
        <v>87.77619157761198</v>
      </c>
      <c r="F36" s="6">
        <f aca="true" t="shared" si="6" ref="F36:F67">RANK(D36,$D$4:$D$181)</f>
        <v>144</v>
      </c>
      <c r="G36" s="6"/>
      <c r="H36" s="56">
        <f>VLOOKUP(C36,'[2]Alternate Table'!$B$5:$D$182,3,FALSE)</f>
        <v>85.3645356579002</v>
      </c>
      <c r="I36" s="6">
        <f aca="true" t="shared" si="7" ref="I36:I67">RANK(H36,$H$4:$H$181)</f>
        <v>159</v>
      </c>
      <c r="K36" s="56">
        <f aca="true" t="shared" si="8" ref="K36:K67">E36-H36</f>
        <v>2.4116559197117766</v>
      </c>
      <c r="L36" s="70">
        <f aca="true" t="shared" si="9" ref="L36:L67">ABS(K36)</f>
        <v>2.4116559197117766</v>
      </c>
    </row>
    <row r="37" spans="1:12" ht="15">
      <c r="A37" s="6">
        <v>2010</v>
      </c>
      <c r="B37" s="57" t="s">
        <v>317</v>
      </c>
      <c r="C37" s="3" t="s">
        <v>110</v>
      </c>
      <c r="D37" s="4">
        <f>VLOOKUP(C37,TOTALS!$B$10:$P$187,15,FALSE)</f>
        <v>49490.824133756665</v>
      </c>
      <c r="E37" s="56">
        <f t="shared" si="5"/>
        <v>100.59110596292004</v>
      </c>
      <c r="F37" s="6">
        <f t="shared" si="6"/>
        <v>40</v>
      </c>
      <c r="G37" s="6"/>
      <c r="H37" s="69">
        <v>98.1881896913815</v>
      </c>
      <c r="I37" s="6">
        <f t="shared" si="7"/>
        <v>65</v>
      </c>
      <c r="K37" s="56">
        <f t="shared" si="8"/>
        <v>2.402916271538544</v>
      </c>
      <c r="L37" s="70">
        <f t="shared" si="9"/>
        <v>2.402916271538544</v>
      </c>
    </row>
    <row r="38" spans="1:12" ht="15">
      <c r="A38" s="6">
        <v>1580</v>
      </c>
      <c r="B38" s="57" t="s">
        <v>313</v>
      </c>
      <c r="C38" s="3" t="s">
        <v>94</v>
      </c>
      <c r="D38" s="4">
        <f>VLOOKUP(C38,TOTALS!$B$10:$P$187,15,FALSE)</f>
        <v>44766.81834730378</v>
      </c>
      <c r="E38" s="56">
        <f t="shared" si="5"/>
        <v>90.98946818557678</v>
      </c>
      <c r="F38" s="6">
        <f t="shared" si="6"/>
        <v>124</v>
      </c>
      <c r="G38" s="6"/>
      <c r="H38" s="56">
        <f>VLOOKUP(C38,'[2]Alternate Table'!$B$5:$D$182,3,FALSE)</f>
        <v>93.37107704195692</v>
      </c>
      <c r="I38" s="6">
        <f t="shared" si="7"/>
        <v>107</v>
      </c>
      <c r="K38" s="56">
        <f t="shared" si="8"/>
        <v>-2.38160885638014</v>
      </c>
      <c r="L38" s="70">
        <f t="shared" si="9"/>
        <v>2.38160885638014</v>
      </c>
    </row>
    <row r="39" spans="1:12" ht="15">
      <c r="A39" s="6">
        <v>2580</v>
      </c>
      <c r="B39" s="57" t="s">
        <v>323</v>
      </c>
      <c r="C39" s="3" t="s">
        <v>127</v>
      </c>
      <c r="D39" s="4">
        <f>VLOOKUP(C39,TOTALS!$B$10:$P$187,15,FALSE)</f>
        <v>53313.10289451581</v>
      </c>
      <c r="E39" s="56">
        <f t="shared" si="5"/>
        <v>108.35996523275571</v>
      </c>
      <c r="F39" s="6">
        <f t="shared" si="6"/>
        <v>14</v>
      </c>
      <c r="G39" s="6"/>
      <c r="H39" s="56">
        <f>VLOOKUP(C39,'[2]Alternate Table'!$B$5:$D$182,3,FALSE)</f>
        <v>110.66541335139368</v>
      </c>
      <c r="I39" s="6">
        <f t="shared" si="7"/>
        <v>12</v>
      </c>
      <c r="K39" s="56">
        <f t="shared" si="8"/>
        <v>-2.305448118637969</v>
      </c>
      <c r="L39" s="70">
        <f t="shared" si="9"/>
        <v>2.305448118637969</v>
      </c>
    </row>
    <row r="40" spans="1:12" ht="15">
      <c r="A40" s="6">
        <v>1530</v>
      </c>
      <c r="B40" s="57" t="s">
        <v>311</v>
      </c>
      <c r="C40" s="3" t="s">
        <v>89</v>
      </c>
      <c r="D40" s="4">
        <f>VLOOKUP(C40,TOTALS!$B$10:$P$187,15,FALSE)</f>
        <v>51039.29865465982</v>
      </c>
      <c r="E40" s="56">
        <f t="shared" si="5"/>
        <v>103.73841189971509</v>
      </c>
      <c r="F40" s="6">
        <f t="shared" si="6"/>
        <v>26</v>
      </c>
      <c r="G40" s="6"/>
      <c r="H40" s="56">
        <f>VLOOKUP(C40,'[2]Alternate Table'!$B$5:$D$182,3,FALSE)</f>
        <v>105.9841179755877</v>
      </c>
      <c r="I40" s="6">
        <f t="shared" si="7"/>
        <v>23</v>
      </c>
      <c r="K40" s="56">
        <f t="shared" si="8"/>
        <v>-2.2457060758726044</v>
      </c>
      <c r="L40" s="70">
        <f t="shared" si="9"/>
        <v>2.2457060758726044</v>
      </c>
    </row>
    <row r="41" spans="1:12" ht="15">
      <c r="A41" s="6">
        <v>2690</v>
      </c>
      <c r="B41" s="57" t="s">
        <v>328</v>
      </c>
      <c r="C41" s="3" t="s">
        <v>138</v>
      </c>
      <c r="D41" s="4">
        <f>VLOOKUP(C41,TOTALS!$B$10:$P$187,15,FALSE)</f>
        <v>45856.72817368992</v>
      </c>
      <c r="E41" s="56">
        <f t="shared" si="5"/>
        <v>93.20473206034536</v>
      </c>
      <c r="F41" s="6">
        <f t="shared" si="6"/>
        <v>103</v>
      </c>
      <c r="G41" s="6"/>
      <c r="H41" s="56">
        <f>VLOOKUP(C41,'[2]Alternate Table'!$B$5:$D$182,3,FALSE)</f>
        <v>91.01309522610936</v>
      </c>
      <c r="I41" s="6">
        <f t="shared" si="7"/>
        <v>122</v>
      </c>
      <c r="K41" s="56">
        <f t="shared" si="8"/>
        <v>2.1916368342360073</v>
      </c>
      <c r="L41" s="70">
        <f t="shared" si="9"/>
        <v>2.1916368342360073</v>
      </c>
    </row>
    <row r="42" spans="1:12" ht="15">
      <c r="A42" s="6">
        <v>3010</v>
      </c>
      <c r="B42" s="57" t="s">
        <v>337</v>
      </c>
      <c r="C42" s="3" t="s">
        <v>157</v>
      </c>
      <c r="D42" s="4">
        <f>VLOOKUP(C42,TOTALS!$B$10:$P$187,15,FALSE)</f>
        <v>45396.25452291941</v>
      </c>
      <c r="E42" s="56">
        <f t="shared" si="5"/>
        <v>92.26881000593376</v>
      </c>
      <c r="F42" s="6">
        <f t="shared" si="6"/>
        <v>112</v>
      </c>
      <c r="G42" s="6"/>
      <c r="H42" s="56">
        <f>VLOOKUP(C42,'[2]Alternate Table'!$B$5:$D$182,3,FALSE)</f>
        <v>94.45034813200891</v>
      </c>
      <c r="I42" s="6">
        <f t="shared" si="7"/>
        <v>98</v>
      </c>
      <c r="K42" s="56">
        <f t="shared" si="8"/>
        <v>-2.1815381260751536</v>
      </c>
      <c r="L42" s="70">
        <f t="shared" si="9"/>
        <v>2.1815381260751536</v>
      </c>
    </row>
    <row r="43" spans="1:12" ht="15">
      <c r="A43" s="6">
        <v>2865</v>
      </c>
      <c r="B43" s="57" t="s">
        <v>335</v>
      </c>
      <c r="C43" s="3" t="s">
        <v>155</v>
      </c>
      <c r="D43" s="4">
        <f>VLOOKUP(C43,TOTALS!$B$10:$P$187,15,FALSE)</f>
        <v>42536.90511533956</v>
      </c>
      <c r="E43" s="56">
        <f t="shared" si="5"/>
        <v>86.45712421816984</v>
      </c>
      <c r="F43" s="6">
        <f t="shared" si="6"/>
        <v>151</v>
      </c>
      <c r="G43" s="6"/>
      <c r="H43" s="56">
        <f>VLOOKUP(C43,'[2]Alternate Table'!$B$5:$D$182,3,FALSE)</f>
        <v>88.63252561299385</v>
      </c>
      <c r="I43" s="6">
        <f t="shared" si="7"/>
        <v>142</v>
      </c>
      <c r="K43" s="56">
        <f t="shared" si="8"/>
        <v>-2.175401394824007</v>
      </c>
      <c r="L43" s="70">
        <f t="shared" si="9"/>
        <v>2.175401394824007</v>
      </c>
    </row>
    <row r="44" spans="1:12" ht="15">
      <c r="A44" s="6">
        <v>930</v>
      </c>
      <c r="B44" s="57" t="s">
        <v>297</v>
      </c>
      <c r="C44" s="3" t="s">
        <v>46</v>
      </c>
      <c r="D44" s="4">
        <f>VLOOKUP(C44,TOTALS!$B$10:$P$187,15,FALSE)</f>
        <v>49682.66102071157</v>
      </c>
      <c r="E44" s="56">
        <f t="shared" si="5"/>
        <v>100.98101833477962</v>
      </c>
      <c r="F44" s="6">
        <f t="shared" si="6"/>
        <v>36</v>
      </c>
      <c r="G44" s="6"/>
      <c r="H44" s="56">
        <f>VLOOKUP(C44,'[2]Alternate Table'!$B$5:$D$182,3,FALSE)</f>
        <v>98.96452254916251</v>
      </c>
      <c r="I44" s="6">
        <f t="shared" si="7"/>
        <v>55</v>
      </c>
      <c r="K44" s="56">
        <f t="shared" si="8"/>
        <v>2.01649578561711</v>
      </c>
      <c r="L44" s="70">
        <f t="shared" si="9"/>
        <v>2.01649578561711</v>
      </c>
    </row>
    <row r="45" spans="1:12" ht="15">
      <c r="A45" s="6">
        <v>2190</v>
      </c>
      <c r="B45" s="57" t="s">
        <v>320</v>
      </c>
      <c r="C45" s="3" t="s">
        <v>116</v>
      </c>
      <c r="D45" s="4">
        <f>VLOOKUP(C45,TOTALS!$B$10:$P$187,15,FALSE)</f>
        <v>47766.16520647915</v>
      </c>
      <c r="E45" s="56">
        <f t="shared" si="5"/>
        <v>97.08570163918526</v>
      </c>
      <c r="F45" s="6">
        <f t="shared" si="6"/>
        <v>68</v>
      </c>
      <c r="G45" s="6"/>
      <c r="H45" s="56">
        <f>VLOOKUP(C45,'[2]Alternate Table'!$B$5:$D$182,3,FALSE)</f>
        <v>99.09017779000752</v>
      </c>
      <c r="I45" s="6">
        <f t="shared" si="7"/>
        <v>52</v>
      </c>
      <c r="K45" s="56">
        <f t="shared" si="8"/>
        <v>-2.0044761508222564</v>
      </c>
      <c r="L45" s="70">
        <f t="shared" si="9"/>
        <v>2.0044761508222564</v>
      </c>
    </row>
    <row r="46" spans="1:12" ht="15">
      <c r="A46" s="6">
        <v>2590</v>
      </c>
      <c r="B46" s="57" t="s">
        <v>323</v>
      </c>
      <c r="C46" s="3" t="s">
        <v>128</v>
      </c>
      <c r="D46" s="4">
        <f>VLOOKUP(C46,TOTALS!$B$10:$P$187,15,FALSE)</f>
        <v>53638.34006211067</v>
      </c>
      <c r="E46" s="56">
        <f t="shared" si="5"/>
        <v>109.0210163864038</v>
      </c>
      <c r="F46" s="6">
        <f t="shared" si="6"/>
        <v>12</v>
      </c>
      <c r="G46" s="6"/>
      <c r="H46" s="56">
        <f>VLOOKUP(C46,'[2]Alternate Table'!$B$5:$D$182,3,FALSE)</f>
        <v>111.01513402692957</v>
      </c>
      <c r="I46" s="6">
        <f t="shared" si="7"/>
        <v>10</v>
      </c>
      <c r="K46" s="56">
        <f t="shared" si="8"/>
        <v>-1.9941176405257721</v>
      </c>
      <c r="L46" s="70">
        <f t="shared" si="9"/>
        <v>1.9941176405257721</v>
      </c>
    </row>
    <row r="47" spans="1:12" ht="15">
      <c r="A47" s="6">
        <v>190</v>
      </c>
      <c r="B47" s="57" t="s">
        <v>280</v>
      </c>
      <c r="C47" s="3" t="s">
        <v>17</v>
      </c>
      <c r="D47" s="4">
        <f>VLOOKUP(C47,TOTALS!$B$10:$P$187,15,FALSE)</f>
        <v>46180.027184513354</v>
      </c>
      <c r="E47" s="56">
        <f t="shared" si="5"/>
        <v>93.8618438709621</v>
      </c>
      <c r="F47" s="6">
        <f t="shared" si="6"/>
        <v>99</v>
      </c>
      <c r="G47" s="6"/>
      <c r="H47" s="56">
        <f>VLOOKUP(C47,'[2]Alternate Table'!$B$5:$D$182,3,FALSE)</f>
        <v>95.84273515374309</v>
      </c>
      <c r="I47" s="6">
        <f t="shared" si="7"/>
        <v>80</v>
      </c>
      <c r="K47" s="56">
        <f t="shared" si="8"/>
        <v>-1.9808912827809877</v>
      </c>
      <c r="L47" s="70">
        <f t="shared" si="9"/>
        <v>1.9808912827809877</v>
      </c>
    </row>
    <row r="48" spans="1:12" ht="15">
      <c r="A48" s="6">
        <v>2395</v>
      </c>
      <c r="B48" s="57" t="s">
        <v>321</v>
      </c>
      <c r="C48" s="3" t="s">
        <v>117</v>
      </c>
      <c r="D48" s="4">
        <f>VLOOKUP(C48,TOTALS!$B$10:$P$187,15,FALSE)</f>
        <v>48216.9319461046</v>
      </c>
      <c r="E48" s="56">
        <f t="shared" si="5"/>
        <v>98.0018941993996</v>
      </c>
      <c r="F48" s="6">
        <f t="shared" si="6"/>
        <v>59</v>
      </c>
      <c r="G48" s="6"/>
      <c r="H48" s="56">
        <f>VLOOKUP(C48,'[2]Alternate Table'!$B$5:$D$182,3,FALSE)</f>
        <v>96.07005184606446</v>
      </c>
      <c r="I48" s="6">
        <f t="shared" si="7"/>
        <v>78</v>
      </c>
      <c r="K48" s="56">
        <f t="shared" si="8"/>
        <v>1.931842353335142</v>
      </c>
      <c r="L48" s="70">
        <f t="shared" si="9"/>
        <v>1.931842353335142</v>
      </c>
    </row>
    <row r="49" spans="1:12" ht="15">
      <c r="A49" s="6">
        <v>1500</v>
      </c>
      <c r="B49" s="57" t="s">
        <v>309</v>
      </c>
      <c r="C49" s="3" t="s">
        <v>86</v>
      </c>
      <c r="D49" s="4">
        <f>VLOOKUP(C49,TOTALS!$B$10:$P$187,15,FALSE)</f>
        <v>47660.02559995389</v>
      </c>
      <c r="E49" s="56">
        <f t="shared" si="5"/>
        <v>96.8699707316136</v>
      </c>
      <c r="F49" s="6">
        <f t="shared" si="6"/>
        <v>71</v>
      </c>
      <c r="G49" s="6"/>
      <c r="H49" s="56">
        <f>VLOOKUP(C49,'[2]Alternate Table'!$B$5:$D$182,3,FALSE)</f>
        <v>94.98281491141725</v>
      </c>
      <c r="I49" s="6">
        <f t="shared" si="7"/>
        <v>91</v>
      </c>
      <c r="K49" s="56">
        <f t="shared" si="8"/>
        <v>1.8871558201963552</v>
      </c>
      <c r="L49" s="70">
        <f t="shared" si="9"/>
        <v>1.8871558201963552</v>
      </c>
    </row>
    <row r="50" spans="1:12" ht="15">
      <c r="A50" s="6">
        <v>140</v>
      </c>
      <c r="B50" s="57" t="s">
        <v>280</v>
      </c>
      <c r="C50" s="3" t="s">
        <v>14</v>
      </c>
      <c r="D50" s="4">
        <f>VLOOKUP(C50,TOTALS!$B$10:$P$187,15,FALSE)</f>
        <v>50625.6043895629</v>
      </c>
      <c r="E50" s="56">
        <f t="shared" si="5"/>
        <v>102.89756989748557</v>
      </c>
      <c r="F50" s="6">
        <f t="shared" si="6"/>
        <v>30</v>
      </c>
      <c r="G50" s="6"/>
      <c r="H50" s="56">
        <f>VLOOKUP(C50,'[2]Alternate Table'!$B$5:$D$182,3,FALSE)</f>
        <v>101.06306132808787</v>
      </c>
      <c r="I50" s="6">
        <f t="shared" si="7"/>
        <v>39</v>
      </c>
      <c r="K50" s="56">
        <f t="shared" si="8"/>
        <v>1.8345085693976984</v>
      </c>
      <c r="L50" s="70">
        <f t="shared" si="9"/>
        <v>1.8345085693976984</v>
      </c>
    </row>
    <row r="51" spans="1:12" ht="15">
      <c r="A51" s="6">
        <v>1380</v>
      </c>
      <c r="B51" s="57" t="s">
        <v>304</v>
      </c>
      <c r="C51" s="3" t="s">
        <v>75</v>
      </c>
      <c r="D51" s="4">
        <f>VLOOKUP(C51,TOTALS!$B$10:$P$187,15,FALSE)</f>
        <v>54314.376524464526</v>
      </c>
      <c r="E51" s="56">
        <f t="shared" si="5"/>
        <v>110.39507423671651</v>
      </c>
      <c r="F51" s="6">
        <f t="shared" si="6"/>
        <v>9</v>
      </c>
      <c r="G51" s="6"/>
      <c r="H51" s="56">
        <f>VLOOKUP(C51,'[2]Alternate Table'!$B$5:$D$182,3,FALSE)</f>
        <v>108.60627707319198</v>
      </c>
      <c r="I51" s="6">
        <f t="shared" si="7"/>
        <v>15</v>
      </c>
      <c r="K51" s="56">
        <f t="shared" si="8"/>
        <v>1.788797163524535</v>
      </c>
      <c r="L51" s="70">
        <f t="shared" si="9"/>
        <v>1.788797163524535</v>
      </c>
    </row>
    <row r="52" spans="1:12" ht="15">
      <c r="A52" s="6">
        <v>1590</v>
      </c>
      <c r="B52" s="57" t="s">
        <v>313</v>
      </c>
      <c r="C52" s="3" t="s">
        <v>95</v>
      </c>
      <c r="D52" s="4">
        <f>VLOOKUP(C52,TOTALS!$B$10:$P$187,15,FALSE)</f>
        <v>43886.21253201992</v>
      </c>
      <c r="E52" s="56">
        <f t="shared" si="5"/>
        <v>89.19961896752017</v>
      </c>
      <c r="F52" s="6">
        <f t="shared" si="6"/>
        <v>136</v>
      </c>
      <c r="G52" s="6"/>
      <c r="H52" s="56">
        <f>VLOOKUP(C52,'[2]Alternate Table'!$B$5:$D$182,3,FALSE)</f>
        <v>90.97804796492358</v>
      </c>
      <c r="I52" s="6">
        <f t="shared" si="7"/>
        <v>123</v>
      </c>
      <c r="K52" s="56">
        <f t="shared" si="8"/>
        <v>-1.7784289974034095</v>
      </c>
      <c r="L52" s="70">
        <f t="shared" si="9"/>
        <v>1.7784289974034095</v>
      </c>
    </row>
    <row r="53" spans="1:12" ht="15">
      <c r="A53" s="6">
        <v>1120</v>
      </c>
      <c r="B53" s="57" t="s">
        <v>298</v>
      </c>
      <c r="C53" s="3" t="s">
        <v>63</v>
      </c>
      <c r="D53" s="4">
        <f>VLOOKUP(C53,TOTALS!$B$10:$P$187,15,FALSE)</f>
        <v>47198.924801177134</v>
      </c>
      <c r="E53" s="56">
        <f t="shared" si="5"/>
        <v>95.93277398613239</v>
      </c>
      <c r="F53" s="6">
        <f t="shared" si="6"/>
        <v>77</v>
      </c>
      <c r="G53" s="6"/>
      <c r="H53" s="56">
        <f>VLOOKUP(C53,'[2]Alternate Table'!$B$5:$D$182,3,FALSE)</f>
        <v>94.21792192764946</v>
      </c>
      <c r="I53" s="6">
        <f t="shared" si="7"/>
        <v>100</v>
      </c>
      <c r="K53" s="56">
        <f t="shared" si="8"/>
        <v>1.7148520584829328</v>
      </c>
      <c r="L53" s="70">
        <f t="shared" si="9"/>
        <v>1.7148520584829328</v>
      </c>
    </row>
    <row r="54" spans="1:12" ht="15">
      <c r="A54" s="6">
        <v>2540</v>
      </c>
      <c r="B54" s="57" t="s">
        <v>322</v>
      </c>
      <c r="C54" s="3" t="s">
        <v>124</v>
      </c>
      <c r="D54" s="4">
        <f>VLOOKUP(C54,TOTALS!$B$10:$P$187,15,FALSE)</f>
        <v>42390.643257515796</v>
      </c>
      <c r="E54" s="56">
        <f t="shared" si="5"/>
        <v>86.15984401934105</v>
      </c>
      <c r="F54" s="6">
        <f t="shared" si="6"/>
        <v>153</v>
      </c>
      <c r="G54" s="6"/>
      <c r="H54" s="56">
        <f>VLOOKUP(C54,'[2]Alternate Table'!$B$5:$D$182,3,FALSE)</f>
        <v>84.44688068653761</v>
      </c>
      <c r="I54" s="6">
        <f t="shared" si="7"/>
        <v>168</v>
      </c>
      <c r="K54" s="56">
        <f t="shared" si="8"/>
        <v>1.7129633328034402</v>
      </c>
      <c r="L54" s="70">
        <f t="shared" si="9"/>
        <v>1.7129633328034402</v>
      </c>
    </row>
    <row r="55" spans="1:12" ht="15">
      <c r="A55" s="6">
        <v>170</v>
      </c>
      <c r="B55" s="57" t="s">
        <v>280</v>
      </c>
      <c r="C55" s="3" t="s">
        <v>15</v>
      </c>
      <c r="D55" s="4">
        <f>VLOOKUP(C55,TOTALS!$B$10:$P$187,15,FALSE)</f>
        <v>45604.94686427239</v>
      </c>
      <c r="E55" s="56">
        <f t="shared" si="5"/>
        <v>92.69298143144795</v>
      </c>
      <c r="F55" s="6">
        <f t="shared" si="6"/>
        <v>107</v>
      </c>
      <c r="G55" s="6"/>
      <c r="H55" s="56">
        <f>VLOOKUP(C55,'[2]Alternate Table'!$B$5:$D$182,3,FALSE)</f>
        <v>94.40070529416477</v>
      </c>
      <c r="I55" s="6">
        <f t="shared" si="7"/>
        <v>99</v>
      </c>
      <c r="K55" s="56">
        <f t="shared" si="8"/>
        <v>-1.7077238627168185</v>
      </c>
      <c r="L55" s="70">
        <f t="shared" si="9"/>
        <v>1.7077238627168185</v>
      </c>
    </row>
    <row r="56" spans="1:12" ht="15">
      <c r="A56" s="6">
        <v>870</v>
      </c>
      <c r="B56" s="57" t="s">
        <v>292</v>
      </c>
      <c r="C56" s="3" t="s">
        <v>40</v>
      </c>
      <c r="D56" s="4">
        <f>VLOOKUP(C56,TOTALS!$B$10:$P$187,15,FALSE)</f>
        <v>47977.76227254759</v>
      </c>
      <c r="E56" s="56">
        <f t="shared" si="5"/>
        <v>97.51577697672275</v>
      </c>
      <c r="F56" s="6">
        <f t="shared" si="6"/>
        <v>65</v>
      </c>
      <c r="G56" s="6"/>
      <c r="H56" s="56">
        <f>VLOOKUP(C56,'[2]Alternate Table'!$B$5:$D$182,3,FALSE)</f>
        <v>99.21149851350614</v>
      </c>
      <c r="I56" s="6">
        <f t="shared" si="7"/>
        <v>49</v>
      </c>
      <c r="K56" s="56">
        <f t="shared" si="8"/>
        <v>-1.6957215367833953</v>
      </c>
      <c r="L56" s="70">
        <f t="shared" si="9"/>
        <v>1.6957215367833953</v>
      </c>
    </row>
    <row r="57" spans="1:12" ht="15">
      <c r="A57" s="6">
        <v>890</v>
      </c>
      <c r="B57" s="57" t="s">
        <v>294</v>
      </c>
      <c r="C57" s="3" t="s">
        <v>42</v>
      </c>
      <c r="D57" s="4">
        <f>VLOOKUP(C57,TOTALS!$B$10:$P$187,15,FALSE)</f>
        <v>44919.3958568885</v>
      </c>
      <c r="E57" s="56">
        <f t="shared" si="5"/>
        <v>91.29958507497662</v>
      </c>
      <c r="F57" s="6">
        <f t="shared" si="6"/>
        <v>118</v>
      </c>
      <c r="G57" s="6"/>
      <c r="H57" s="56">
        <f>VLOOKUP(C57,'[2]Alternate Table'!$B$5:$D$182,3,FALSE)</f>
        <v>92.97466719267456</v>
      </c>
      <c r="I57" s="6">
        <f t="shared" si="7"/>
        <v>109</v>
      </c>
      <c r="K57" s="56">
        <f t="shared" si="8"/>
        <v>-1.67508211769794</v>
      </c>
      <c r="L57" s="70">
        <f t="shared" si="9"/>
        <v>1.67508211769794</v>
      </c>
    </row>
    <row r="58" spans="1:12" ht="15">
      <c r="A58" s="6">
        <v>480</v>
      </c>
      <c r="B58" s="57" t="s">
        <v>284</v>
      </c>
      <c r="C58" s="3" t="s">
        <v>27</v>
      </c>
      <c r="D58" s="4">
        <f>VLOOKUP(C58,TOTALS!$B$10:$P$187,15,FALSE)</f>
        <v>55331.40593338433</v>
      </c>
      <c r="E58" s="56">
        <f t="shared" si="5"/>
        <v>112.46220718167548</v>
      </c>
      <c r="F58" s="6">
        <f t="shared" si="6"/>
        <v>8</v>
      </c>
      <c r="G58" s="6"/>
      <c r="H58" s="56">
        <f>VLOOKUP(C58,'[2]Alternate Table'!$B$5:$D$182,3,FALSE)</f>
        <v>110.7879799390611</v>
      </c>
      <c r="I58" s="6">
        <f t="shared" si="7"/>
        <v>11</v>
      </c>
      <c r="K58" s="56">
        <f t="shared" si="8"/>
        <v>1.6742272426143785</v>
      </c>
      <c r="L58" s="70">
        <f t="shared" si="9"/>
        <v>1.6742272426143785</v>
      </c>
    </row>
    <row r="59" spans="1:12" ht="15">
      <c r="A59" s="6">
        <v>1790</v>
      </c>
      <c r="B59" s="57" t="s">
        <v>314</v>
      </c>
      <c r="C59" s="3" t="s">
        <v>101</v>
      </c>
      <c r="D59" s="4">
        <f>VLOOKUP(C59,TOTALS!$B$10:$P$187,15,FALSE)</f>
        <v>45463.90493402577</v>
      </c>
      <c r="E59" s="56">
        <f t="shared" si="5"/>
        <v>92.40631084151579</v>
      </c>
      <c r="F59" s="6">
        <f t="shared" si="6"/>
        <v>110</v>
      </c>
      <c r="G59" s="6"/>
      <c r="H59" s="56">
        <f>VLOOKUP(C59,'[2]Alternate Table'!$B$5:$D$182,3,FALSE)</f>
        <v>94.05153800579936</v>
      </c>
      <c r="I59" s="6">
        <f t="shared" si="7"/>
        <v>101</v>
      </c>
      <c r="K59" s="56">
        <f t="shared" si="8"/>
        <v>-1.6452271642835683</v>
      </c>
      <c r="L59" s="70">
        <f t="shared" si="9"/>
        <v>1.6452271642835683</v>
      </c>
    </row>
    <row r="60" spans="1:12" ht="15">
      <c r="A60" s="6">
        <v>290</v>
      </c>
      <c r="B60" s="57" t="s">
        <v>283</v>
      </c>
      <c r="C60" s="3" t="s">
        <v>24</v>
      </c>
      <c r="D60" s="4">
        <f>VLOOKUP(C60,TOTALS!$B$10:$P$187,15,FALSE)</f>
        <v>41481.74571795807</v>
      </c>
      <c r="E60" s="56">
        <f t="shared" si="5"/>
        <v>84.31249129666274</v>
      </c>
      <c r="F60" s="6">
        <f t="shared" si="6"/>
        <v>168</v>
      </c>
      <c r="G60" s="6"/>
      <c r="H60" s="56">
        <f>VLOOKUP(C60,'[2]Alternate Table'!$B$5:$D$182,3,FALSE)</f>
        <v>82.70013560834751</v>
      </c>
      <c r="I60" s="6">
        <f t="shared" si="7"/>
        <v>176</v>
      </c>
      <c r="K60" s="56">
        <f t="shared" si="8"/>
        <v>1.6123556883152332</v>
      </c>
      <c r="L60" s="70">
        <f t="shared" si="9"/>
        <v>1.6123556883152332</v>
      </c>
    </row>
    <row r="61" spans="1:12" ht="15">
      <c r="A61" s="6">
        <v>310</v>
      </c>
      <c r="B61" s="57" t="s">
        <v>283</v>
      </c>
      <c r="C61" s="3" t="s">
        <v>25</v>
      </c>
      <c r="D61" s="4">
        <f>VLOOKUP(C61,TOTALS!$B$10:$P$187,15,FALSE)</f>
        <v>42155.391829282176</v>
      </c>
      <c r="E61" s="56">
        <f t="shared" si="5"/>
        <v>85.68169070992312</v>
      </c>
      <c r="F61" s="6">
        <f t="shared" si="6"/>
        <v>158</v>
      </c>
      <c r="G61" s="6"/>
      <c r="H61" s="56">
        <f>VLOOKUP(C61,'[2]Alternate Table'!$B$5:$D$182,3,FALSE)</f>
        <v>84.08612650780384</v>
      </c>
      <c r="I61" s="6">
        <f t="shared" si="7"/>
        <v>171</v>
      </c>
      <c r="K61" s="56">
        <f t="shared" si="8"/>
        <v>1.5955642021192773</v>
      </c>
      <c r="L61" s="70">
        <f t="shared" si="9"/>
        <v>1.5955642021192773</v>
      </c>
    </row>
    <row r="62" spans="1:12" ht="15">
      <c r="A62" s="6">
        <v>120</v>
      </c>
      <c r="B62" s="57" t="s">
        <v>280</v>
      </c>
      <c r="C62" s="3" t="s">
        <v>11</v>
      </c>
      <c r="D62" s="4">
        <f>VLOOKUP(C62,TOTALS!$B$10:$P$187,15,FALSE)</f>
        <v>49580.787872766836</v>
      </c>
      <c r="E62" s="56">
        <f t="shared" si="5"/>
        <v>100.77395909098949</v>
      </c>
      <c r="F62" s="6">
        <f t="shared" si="6"/>
        <v>39</v>
      </c>
      <c r="G62" s="6"/>
      <c r="H62" s="56">
        <f>VLOOKUP(C62,'[2]Alternate Table'!$B$5:$D$182,3,FALSE)</f>
        <v>99.21588487584413</v>
      </c>
      <c r="I62" s="6">
        <f t="shared" si="7"/>
        <v>48</v>
      </c>
      <c r="K62" s="56">
        <f t="shared" si="8"/>
        <v>1.5580742151453677</v>
      </c>
      <c r="L62" s="70">
        <f t="shared" si="9"/>
        <v>1.5580742151453677</v>
      </c>
    </row>
    <row r="63" spans="1:12" ht="15">
      <c r="A63" s="6">
        <v>2020</v>
      </c>
      <c r="B63" s="57" t="s">
        <v>318</v>
      </c>
      <c r="C63" s="3" t="s">
        <v>111</v>
      </c>
      <c r="D63" s="4">
        <f>VLOOKUP(C63,TOTALS!$B$10:$P$187,15,FALSE)</f>
        <v>49305.79667423649</v>
      </c>
      <c r="E63" s="56">
        <f t="shared" si="5"/>
        <v>100.21503389072457</v>
      </c>
      <c r="F63" s="6">
        <f t="shared" si="6"/>
        <v>44</v>
      </c>
      <c r="G63" s="6"/>
      <c r="H63" s="56">
        <f>VLOOKUP(C63,'[2]Alternate Table'!$B$5:$D$182,3,FALSE)</f>
        <v>98.66260645223946</v>
      </c>
      <c r="I63" s="6">
        <f t="shared" si="7"/>
        <v>58</v>
      </c>
      <c r="K63" s="56">
        <f t="shared" si="8"/>
        <v>1.552427438485111</v>
      </c>
      <c r="L63" s="70">
        <f t="shared" si="9"/>
        <v>1.552427438485111</v>
      </c>
    </row>
    <row r="64" spans="1:12" ht="15">
      <c r="A64" s="6">
        <v>180</v>
      </c>
      <c r="B64" s="57" t="s">
        <v>280</v>
      </c>
      <c r="C64" s="3" t="s">
        <v>16</v>
      </c>
      <c r="D64" s="4">
        <f>VLOOKUP(C64,TOTALS!$B$10:$P$187,15,FALSE)</f>
        <v>47290.051675151706</v>
      </c>
      <c r="E64" s="56">
        <f t="shared" si="5"/>
        <v>96.11799120965794</v>
      </c>
      <c r="F64" s="6">
        <f t="shared" si="6"/>
        <v>75</v>
      </c>
      <c r="G64" s="6"/>
      <c r="H64" s="56">
        <f>VLOOKUP(C64,'[2]Alternate Table'!$B$5:$D$182,3,FALSE)</f>
        <v>94.56564566945825</v>
      </c>
      <c r="I64" s="6">
        <f t="shared" si="7"/>
        <v>95</v>
      </c>
      <c r="K64" s="56">
        <f t="shared" si="8"/>
        <v>1.5523455401996955</v>
      </c>
      <c r="L64" s="70">
        <f t="shared" si="9"/>
        <v>1.5523455401996955</v>
      </c>
    </row>
    <row r="65" spans="1:12" ht="15">
      <c r="A65" s="6">
        <v>540</v>
      </c>
      <c r="B65" s="57" t="s">
        <v>287</v>
      </c>
      <c r="C65" s="3" t="s">
        <v>32</v>
      </c>
      <c r="D65" s="4">
        <f>VLOOKUP(C65,TOTALS!$B$10:$P$187,15,FALSE)</f>
        <v>52532.95680334147</v>
      </c>
      <c r="E65" s="56">
        <f t="shared" si="5"/>
        <v>106.77430244581598</v>
      </c>
      <c r="F65" s="6">
        <f t="shared" si="6"/>
        <v>18</v>
      </c>
      <c r="G65" s="6"/>
      <c r="H65" s="56">
        <f>VLOOKUP(C65,'[2]Alternate Table'!$B$5:$D$182,3,FALSE)</f>
        <v>108.32508499586267</v>
      </c>
      <c r="I65" s="6">
        <f t="shared" si="7"/>
        <v>17</v>
      </c>
      <c r="K65" s="56">
        <f t="shared" si="8"/>
        <v>-1.5507825500466907</v>
      </c>
      <c r="L65" s="70">
        <f t="shared" si="9"/>
        <v>1.5507825500466907</v>
      </c>
    </row>
    <row r="66" spans="1:12" ht="15">
      <c r="A66" s="6">
        <v>1480</v>
      </c>
      <c r="B66" s="57" t="s">
        <v>309</v>
      </c>
      <c r="C66" s="3" t="s">
        <v>84</v>
      </c>
      <c r="D66" s="4">
        <f>VLOOKUP(C66,TOTALS!$B$10:$P$187,15,FALSE)</f>
        <v>45184.42708832273</v>
      </c>
      <c r="E66" s="56">
        <f t="shared" si="5"/>
        <v>91.83826643968034</v>
      </c>
      <c r="F66" s="6">
        <f t="shared" si="6"/>
        <v>115</v>
      </c>
      <c r="G66" s="6"/>
      <c r="H66" s="56">
        <f>VLOOKUP(C66,'[2]Alternate Table'!$B$5:$D$182,3,FALSE)</f>
        <v>90.33119613896216</v>
      </c>
      <c r="I66" s="6">
        <f t="shared" si="7"/>
        <v>130</v>
      </c>
      <c r="K66" s="56">
        <f t="shared" si="8"/>
        <v>1.5070703007181834</v>
      </c>
      <c r="L66" s="70">
        <f t="shared" si="9"/>
        <v>1.5070703007181834</v>
      </c>
    </row>
    <row r="67" spans="1:12" ht="15">
      <c r="A67" s="6">
        <v>520</v>
      </c>
      <c r="B67" s="57" t="s">
        <v>286</v>
      </c>
      <c r="C67" s="3" t="s">
        <v>31</v>
      </c>
      <c r="D67" s="4">
        <f>VLOOKUP(C67,TOTALS!$B$10:$P$187,15,FALSE)</f>
        <v>42635.303933423624</v>
      </c>
      <c r="E67" s="56">
        <f t="shared" si="5"/>
        <v>86.65712181590168</v>
      </c>
      <c r="F67" s="6">
        <f t="shared" si="6"/>
        <v>148</v>
      </c>
      <c r="G67" s="6"/>
      <c r="H67" s="56">
        <f>VLOOKUP(C67,'[2]Alternate Table'!$B$5:$D$182,3,FALSE)</f>
        <v>88.15287368245025</v>
      </c>
      <c r="I67" s="6">
        <f t="shared" si="7"/>
        <v>144</v>
      </c>
      <c r="K67" s="56">
        <f t="shared" si="8"/>
        <v>-1.4957518665485736</v>
      </c>
      <c r="L67" s="70">
        <f t="shared" si="9"/>
        <v>1.4957518665485736</v>
      </c>
    </row>
    <row r="68" spans="1:12" ht="15">
      <c r="A68" s="6">
        <v>1850</v>
      </c>
      <c r="B68" s="57" t="s">
        <v>315</v>
      </c>
      <c r="C68" s="3" t="s">
        <v>104</v>
      </c>
      <c r="D68" s="4">
        <f>VLOOKUP(C68,TOTALS!$B$10:$P$187,15,FALSE)</f>
        <v>42967.699249810685</v>
      </c>
      <c r="E68" s="56">
        <f aca="true" t="shared" si="10" ref="E68:E99">D68/49200*100</f>
        <v>87.33272205246074</v>
      </c>
      <c r="F68" s="6">
        <f aca="true" t="shared" si="11" ref="F68:F99">RANK(D68,$D$4:$D$181)</f>
        <v>146</v>
      </c>
      <c r="G68" s="6"/>
      <c r="H68" s="56">
        <f>VLOOKUP(C68,'[2]Alternate Table'!$B$5:$D$182,3,FALSE)</f>
        <v>88.80551964016242</v>
      </c>
      <c r="I68" s="6">
        <f aca="true" t="shared" si="12" ref="I68:I99">RANK(H68,$H$4:$H$181)</f>
        <v>140</v>
      </c>
      <c r="K68" s="56">
        <f aca="true" t="shared" si="13" ref="K68:K99">E68-H68</f>
        <v>-1.4727975877016775</v>
      </c>
      <c r="L68" s="70">
        <f aca="true" t="shared" si="14" ref="L68:L99">ABS(K68)</f>
        <v>1.4727975877016775</v>
      </c>
    </row>
    <row r="69" spans="1:12" ht="15">
      <c r="A69" s="6">
        <v>1110</v>
      </c>
      <c r="B69" s="57" t="s">
        <v>298</v>
      </c>
      <c r="C69" s="3" t="s">
        <v>62</v>
      </c>
      <c r="D69" s="4">
        <f>VLOOKUP(C69,TOTALS!$B$10:$P$187,15,FALSE)</f>
        <v>49010.27157288867</v>
      </c>
      <c r="E69" s="56">
        <f t="shared" si="10"/>
        <v>99.61437311562737</v>
      </c>
      <c r="F69" s="6">
        <f t="shared" si="11"/>
        <v>46</v>
      </c>
      <c r="G69" s="6"/>
      <c r="H69" s="56">
        <f>VLOOKUP(C69,'[2]Alternate Table'!$B$5:$D$182,3,FALSE)</f>
        <v>98.19124200381313</v>
      </c>
      <c r="I69" s="6">
        <f t="shared" si="12"/>
        <v>64</v>
      </c>
      <c r="K69" s="56">
        <f t="shared" si="13"/>
        <v>1.423131111814243</v>
      </c>
      <c r="L69" s="70">
        <f t="shared" si="14"/>
        <v>1.423131111814243</v>
      </c>
    </row>
    <row r="70" spans="1:12" ht="15">
      <c r="A70" s="6">
        <v>1490</v>
      </c>
      <c r="B70" s="57" t="s">
        <v>309</v>
      </c>
      <c r="C70" s="3" t="s">
        <v>85</v>
      </c>
      <c r="D70" s="4">
        <f>VLOOKUP(C70,TOTALS!$B$10:$P$187,15,FALSE)</f>
        <v>45577.369730997554</v>
      </c>
      <c r="E70" s="56">
        <f t="shared" si="10"/>
        <v>92.636930347556</v>
      </c>
      <c r="F70" s="6">
        <f t="shared" si="11"/>
        <v>108</v>
      </c>
      <c r="G70" s="6"/>
      <c r="H70" s="56">
        <f>VLOOKUP(C70,'[2]Alternate Table'!$B$5:$D$182,3,FALSE)</f>
        <v>91.23306110451294</v>
      </c>
      <c r="I70" s="6">
        <f t="shared" si="12"/>
        <v>120</v>
      </c>
      <c r="K70" s="56">
        <f t="shared" si="13"/>
        <v>1.4038692430430615</v>
      </c>
      <c r="L70" s="70">
        <f t="shared" si="14"/>
        <v>1.4038692430430615</v>
      </c>
    </row>
    <row r="71" spans="1:12" ht="15">
      <c r="A71" s="6">
        <v>1780</v>
      </c>
      <c r="B71" s="57" t="s">
        <v>314</v>
      </c>
      <c r="C71" s="3" t="s">
        <v>100</v>
      </c>
      <c r="D71" s="4">
        <f>VLOOKUP(C71,TOTALS!$B$10:$P$187,15,FALSE)</f>
        <v>43976.97867006585</v>
      </c>
      <c r="E71" s="56">
        <f t="shared" si="10"/>
        <v>89.38410298793872</v>
      </c>
      <c r="F71" s="6">
        <f t="shared" si="11"/>
        <v>134</v>
      </c>
      <c r="G71" s="6"/>
      <c r="H71" s="56">
        <f>VLOOKUP(C71,'[2]Alternate Table'!$B$5:$D$182,3,FALSE)</f>
        <v>90.78476276415623</v>
      </c>
      <c r="I71" s="6">
        <f t="shared" si="12"/>
        <v>125</v>
      </c>
      <c r="K71" s="56">
        <f t="shared" si="13"/>
        <v>-1.400659776217509</v>
      </c>
      <c r="L71" s="70">
        <f t="shared" si="14"/>
        <v>1.400659776217509</v>
      </c>
    </row>
    <row r="72" spans="1:12" ht="15">
      <c r="A72" s="6">
        <v>130</v>
      </c>
      <c r="B72" s="57" t="s">
        <v>280</v>
      </c>
      <c r="C72" s="3" t="s">
        <v>13</v>
      </c>
      <c r="D72" s="4">
        <f>VLOOKUP(C72,TOTALS!$B$10:$P$187,15,FALSE)</f>
        <v>49463.567714948724</v>
      </c>
      <c r="E72" s="56">
        <f t="shared" si="10"/>
        <v>100.53570673770065</v>
      </c>
      <c r="F72" s="6">
        <f t="shared" si="11"/>
        <v>41</v>
      </c>
      <c r="G72" s="6"/>
      <c r="H72" s="56">
        <f>VLOOKUP(C72,'[2]Alternate Table'!$B$5:$D$182,3,FALSE)</f>
        <v>99.16075601691637</v>
      </c>
      <c r="I72" s="6">
        <f t="shared" si="12"/>
        <v>50</v>
      </c>
      <c r="K72" s="56">
        <f t="shared" si="13"/>
        <v>1.374950720784284</v>
      </c>
      <c r="L72" s="70">
        <f t="shared" si="14"/>
        <v>1.374950720784284</v>
      </c>
    </row>
    <row r="73" spans="1:12" ht="15">
      <c r="A73" s="6">
        <v>1450</v>
      </c>
      <c r="B73" s="57" t="s">
        <v>309</v>
      </c>
      <c r="C73" s="3" t="s">
        <v>82</v>
      </c>
      <c r="D73" s="4">
        <f>VLOOKUP(C73,TOTALS!$B$10:$P$187,15,FALSE)</f>
        <v>44802.66367470578</v>
      </c>
      <c r="E73" s="56">
        <f t="shared" si="10"/>
        <v>91.06232454208492</v>
      </c>
      <c r="F73" s="6">
        <f t="shared" si="11"/>
        <v>120</v>
      </c>
      <c r="G73" s="6"/>
      <c r="H73" s="56">
        <f>VLOOKUP(C73,'[2]Alternate Table'!$B$5:$D$182,3,FALSE)</f>
        <v>89.72029609356461</v>
      </c>
      <c r="I73" s="6">
        <f t="shared" si="12"/>
        <v>135</v>
      </c>
      <c r="K73" s="56">
        <f t="shared" si="13"/>
        <v>1.3420284485203098</v>
      </c>
      <c r="L73" s="70">
        <f t="shared" si="14"/>
        <v>1.3420284485203098</v>
      </c>
    </row>
    <row r="74" spans="1:12" ht="15">
      <c r="A74" s="6">
        <v>2730</v>
      </c>
      <c r="B74" s="57" t="s">
        <v>330</v>
      </c>
      <c r="C74" s="3" t="s">
        <v>142</v>
      </c>
      <c r="D74" s="4">
        <f>VLOOKUP(C74,TOTALS!$B$10:$P$187,15,FALSE)</f>
        <v>46384.12943289725</v>
      </c>
      <c r="E74" s="56">
        <f t="shared" si="10"/>
        <v>94.27668583922205</v>
      </c>
      <c r="F74" s="6">
        <f t="shared" si="11"/>
        <v>97</v>
      </c>
      <c r="G74" s="6"/>
      <c r="H74" s="56">
        <f>VLOOKUP(C74,'[2]Alternate Table'!$B$5:$D$182,3,FALSE)</f>
        <v>95.58775868692202</v>
      </c>
      <c r="I74" s="6">
        <f t="shared" si="12"/>
        <v>83</v>
      </c>
      <c r="K74" s="56">
        <f t="shared" si="13"/>
        <v>-1.3110728476999611</v>
      </c>
      <c r="L74" s="70">
        <f t="shared" si="14"/>
        <v>1.3110728476999611</v>
      </c>
    </row>
    <row r="75" spans="1:12" ht="15">
      <c r="A75" s="6">
        <v>2740</v>
      </c>
      <c r="B75" s="57" t="s">
        <v>330</v>
      </c>
      <c r="C75" s="3" t="s">
        <v>143</v>
      </c>
      <c r="D75" s="4">
        <f>VLOOKUP(C75,TOTALS!$B$10:$P$187,15,FALSE)</f>
        <v>45534.97636393372</v>
      </c>
      <c r="E75" s="56">
        <f t="shared" si="10"/>
        <v>92.55076496734496</v>
      </c>
      <c r="F75" s="6">
        <f t="shared" si="11"/>
        <v>109</v>
      </c>
      <c r="G75" s="6"/>
      <c r="H75" s="56">
        <f>VLOOKUP(C75,'[2]Alternate Table'!$B$5:$D$182,3,FALSE)</f>
        <v>91.26404982662392</v>
      </c>
      <c r="I75" s="6">
        <f t="shared" si="12"/>
        <v>119</v>
      </c>
      <c r="K75" s="56">
        <f t="shared" si="13"/>
        <v>1.2867151407210429</v>
      </c>
      <c r="L75" s="70">
        <f t="shared" si="14"/>
        <v>1.2867151407210429</v>
      </c>
    </row>
    <row r="76" spans="1:12" ht="15">
      <c r="A76" s="6">
        <v>100</v>
      </c>
      <c r="B76" s="57" t="s">
        <v>279</v>
      </c>
      <c r="C76" s="3" t="s">
        <v>9</v>
      </c>
      <c r="D76" s="4">
        <f>VLOOKUP(C76,TOTALS!$B$10:$P$187,15,FALSE)</f>
        <v>44802.536847770316</v>
      </c>
      <c r="E76" s="56">
        <f t="shared" si="10"/>
        <v>91.06206676376081</v>
      </c>
      <c r="F76" s="6">
        <f t="shared" si="11"/>
        <v>121</v>
      </c>
      <c r="G76" s="6"/>
      <c r="H76" s="56">
        <f>VLOOKUP(C76,'[2]Alternate Table'!$B$5:$D$182,3,FALSE)</f>
        <v>89.79181250608278</v>
      </c>
      <c r="I76" s="6">
        <f t="shared" si="12"/>
        <v>134</v>
      </c>
      <c r="K76" s="56">
        <f t="shared" si="13"/>
        <v>1.2702542576780331</v>
      </c>
      <c r="L76" s="70">
        <f t="shared" si="14"/>
        <v>1.2702542576780331</v>
      </c>
    </row>
    <row r="77" spans="1:12" ht="15">
      <c r="A77" s="6">
        <v>2660</v>
      </c>
      <c r="B77" s="57" t="s">
        <v>327</v>
      </c>
      <c r="C77" s="3" t="s">
        <v>135</v>
      </c>
      <c r="D77" s="4">
        <f>VLOOKUP(C77,TOTALS!$B$10:$P$187,15,FALSE)</f>
        <v>43892.10758763625</v>
      </c>
      <c r="E77" s="56">
        <f t="shared" si="10"/>
        <v>89.21160078787857</v>
      </c>
      <c r="F77" s="6">
        <f t="shared" si="11"/>
        <v>135</v>
      </c>
      <c r="G77" s="6"/>
      <c r="H77" s="56">
        <f>VLOOKUP(C77,'[2]Alternate Table'!$B$5:$D$182,3,FALSE)</f>
        <v>87.94208907460104</v>
      </c>
      <c r="I77" s="6">
        <f t="shared" si="12"/>
        <v>145</v>
      </c>
      <c r="K77" s="56">
        <f t="shared" si="13"/>
        <v>1.2695117132775238</v>
      </c>
      <c r="L77" s="70">
        <f t="shared" si="14"/>
        <v>1.2695117132775238</v>
      </c>
    </row>
    <row r="78" spans="1:12" ht="15">
      <c r="A78" s="6">
        <v>1390</v>
      </c>
      <c r="B78" s="57" t="s">
        <v>305</v>
      </c>
      <c r="C78" s="3" t="s">
        <v>76</v>
      </c>
      <c r="D78" s="4">
        <f>VLOOKUP(C78,TOTALS!$B$10:$P$187,15,FALSE)</f>
        <v>43259.29323116944</v>
      </c>
      <c r="E78" s="56">
        <f t="shared" si="10"/>
        <v>87.92539274627936</v>
      </c>
      <c r="F78" s="6">
        <f t="shared" si="11"/>
        <v>143</v>
      </c>
      <c r="G78" s="6"/>
      <c r="H78" s="56">
        <f>VLOOKUP(C78,'[2]Alternate Table'!$B$5:$D$182,3,FALSE)</f>
        <v>89.18737992672823</v>
      </c>
      <c r="I78" s="6">
        <f t="shared" si="12"/>
        <v>137</v>
      </c>
      <c r="K78" s="56">
        <f t="shared" si="13"/>
        <v>-1.2619871804488696</v>
      </c>
      <c r="L78" s="70">
        <f t="shared" si="14"/>
        <v>1.2619871804488696</v>
      </c>
    </row>
    <row r="79" spans="1:12" ht="15">
      <c r="A79" s="6">
        <v>1860</v>
      </c>
      <c r="B79" s="57" t="s">
        <v>315</v>
      </c>
      <c r="C79" s="3" t="s">
        <v>105</v>
      </c>
      <c r="D79" s="4">
        <f>VLOOKUP(C79,TOTALS!$B$10:$P$187,15,FALSE)</f>
        <v>44009.65115015786</v>
      </c>
      <c r="E79" s="56">
        <f t="shared" si="10"/>
        <v>89.45051046780053</v>
      </c>
      <c r="F79" s="6">
        <f t="shared" si="11"/>
        <v>133</v>
      </c>
      <c r="G79" s="6"/>
      <c r="H79" s="69">
        <v>90.70555236347666</v>
      </c>
      <c r="I79" s="6">
        <f t="shared" si="12"/>
        <v>126</v>
      </c>
      <c r="K79" s="56">
        <f t="shared" si="13"/>
        <v>-1.2550418956761291</v>
      </c>
      <c r="L79" s="70">
        <f t="shared" si="14"/>
        <v>1.2550418956761291</v>
      </c>
    </row>
    <row r="80" spans="1:12" ht="15">
      <c r="A80" s="6">
        <v>1810</v>
      </c>
      <c r="B80" s="57" t="s">
        <v>314</v>
      </c>
      <c r="C80" s="3" t="s">
        <v>102</v>
      </c>
      <c r="D80" s="4">
        <f>VLOOKUP(C80,TOTALS!$B$10:$P$187,15,FALSE)</f>
        <v>42053.91993101473</v>
      </c>
      <c r="E80" s="56">
        <f t="shared" si="10"/>
        <v>85.47544701425758</v>
      </c>
      <c r="F80" s="6">
        <f t="shared" si="11"/>
        <v>160</v>
      </c>
      <c r="G80" s="6"/>
      <c r="H80" s="56">
        <f>VLOOKUP(C80,'[2]Alternate Table'!$B$5:$D$182,3,FALSE)</f>
        <v>86.70663494117431</v>
      </c>
      <c r="I80" s="6">
        <f t="shared" si="12"/>
        <v>153</v>
      </c>
      <c r="K80" s="56">
        <f t="shared" si="13"/>
        <v>-1.231187926916732</v>
      </c>
      <c r="L80" s="70">
        <f t="shared" si="14"/>
        <v>1.231187926916732</v>
      </c>
    </row>
    <row r="81" spans="1:12" ht="15">
      <c r="A81" s="6">
        <v>2530</v>
      </c>
      <c r="B81" s="57" t="s">
        <v>322</v>
      </c>
      <c r="C81" s="3" t="s">
        <v>122</v>
      </c>
      <c r="D81" s="4">
        <f>VLOOKUP(C81,TOTALS!$B$10:$P$187,15,FALSE)</f>
        <v>42003.361992253456</v>
      </c>
      <c r="E81" s="56">
        <f t="shared" si="10"/>
        <v>85.37268697612491</v>
      </c>
      <c r="F81" s="6">
        <f t="shared" si="11"/>
        <v>161</v>
      </c>
      <c r="G81" s="6"/>
      <c r="H81" s="56">
        <f>VLOOKUP(C81,'[2]Alternate Table'!$B$5:$D$182,3,FALSE)</f>
        <v>84.16710850504815</v>
      </c>
      <c r="I81" s="6">
        <f t="shared" si="12"/>
        <v>170</v>
      </c>
      <c r="K81" s="56">
        <f t="shared" si="13"/>
        <v>1.2055784710767625</v>
      </c>
      <c r="L81" s="70">
        <f t="shared" si="14"/>
        <v>1.2055784710767625</v>
      </c>
    </row>
    <row r="82" spans="1:12" ht="15">
      <c r="A82" s="6">
        <v>3020</v>
      </c>
      <c r="B82" s="57" t="s">
        <v>337</v>
      </c>
      <c r="C82" s="3" t="s">
        <v>158</v>
      </c>
      <c r="D82" s="4">
        <f>VLOOKUP(C82,TOTALS!$B$10:$P$187,15,FALSE)</f>
        <v>48337.67419894269</v>
      </c>
      <c r="E82" s="56">
        <f t="shared" si="10"/>
        <v>98.24730528240384</v>
      </c>
      <c r="F82" s="6">
        <f t="shared" si="11"/>
        <v>57</v>
      </c>
      <c r="G82" s="6"/>
      <c r="H82" s="56">
        <f>VLOOKUP(C82,'[2]Alternate Table'!$B$5:$D$182,3,FALSE)</f>
        <v>99.44626876377608</v>
      </c>
      <c r="I82" s="6">
        <f t="shared" si="12"/>
        <v>47</v>
      </c>
      <c r="K82" s="56">
        <f t="shared" si="13"/>
        <v>-1.1989634813722319</v>
      </c>
      <c r="L82" s="70">
        <f t="shared" si="14"/>
        <v>1.1989634813722319</v>
      </c>
    </row>
    <row r="83" spans="1:12" ht="15">
      <c r="A83" s="6">
        <v>1560</v>
      </c>
      <c r="B83" s="57" t="s">
        <v>312</v>
      </c>
      <c r="C83" s="3" t="s">
        <v>92</v>
      </c>
      <c r="D83" s="4">
        <f>VLOOKUP(C83,TOTALS!$B$10:$P$187,15,FALSE)</f>
        <v>47031.226423016255</v>
      </c>
      <c r="E83" s="56">
        <f t="shared" si="10"/>
        <v>95.59192362401677</v>
      </c>
      <c r="F83" s="6">
        <f t="shared" si="11"/>
        <v>84</v>
      </c>
      <c r="G83" s="6"/>
      <c r="H83" s="56">
        <f>VLOOKUP(C83,'[2]Alternate Table'!$B$5:$D$182,3,FALSE)</f>
        <v>96.79017200612077</v>
      </c>
      <c r="I83" s="6">
        <f t="shared" si="12"/>
        <v>74</v>
      </c>
      <c r="K83" s="56">
        <f t="shared" si="13"/>
        <v>-1.1982483821039978</v>
      </c>
      <c r="L83" s="70">
        <f t="shared" si="14"/>
        <v>1.1982483821039978</v>
      </c>
    </row>
    <row r="84" spans="1:12" ht="15">
      <c r="A84" s="6">
        <v>3140</v>
      </c>
      <c r="B84" s="57" t="s">
        <v>339</v>
      </c>
      <c r="C84" s="3" t="s">
        <v>171</v>
      </c>
      <c r="D84" s="4">
        <f>VLOOKUP(C84,TOTALS!$B$10:$P$187,15,FALSE)</f>
        <v>46511.0328231325</v>
      </c>
      <c r="E84" s="56">
        <f t="shared" si="10"/>
        <v>94.5346195592124</v>
      </c>
      <c r="F84" s="6">
        <f t="shared" si="11"/>
        <v>94</v>
      </c>
      <c r="G84" s="6"/>
      <c r="H84" s="56">
        <f>VLOOKUP(C84,'[2]Alternate Table'!$B$5:$D$182,3,FALSE)</f>
        <v>95.73107770520937</v>
      </c>
      <c r="I84" s="6">
        <f t="shared" si="12"/>
        <v>81</v>
      </c>
      <c r="K84" s="56">
        <f t="shared" si="13"/>
        <v>-1.1964581459969708</v>
      </c>
      <c r="L84" s="70">
        <f t="shared" si="14"/>
        <v>1.1964581459969708</v>
      </c>
    </row>
    <row r="85" spans="1:12" ht="15">
      <c r="A85" s="6">
        <v>3040</v>
      </c>
      <c r="B85" s="57" t="s">
        <v>338</v>
      </c>
      <c r="C85" s="3" t="s">
        <v>160</v>
      </c>
      <c r="D85" s="4">
        <f>VLOOKUP(C85,TOTALS!$B$10:$P$187,15,FALSE)</f>
        <v>45037.0875401201</v>
      </c>
      <c r="E85" s="56">
        <f t="shared" si="10"/>
        <v>91.53879581325222</v>
      </c>
      <c r="F85" s="6">
        <f t="shared" si="11"/>
        <v>117</v>
      </c>
      <c r="G85" s="6"/>
      <c r="H85" s="56">
        <f>VLOOKUP(C85,'[2]Alternate Table'!$B$5:$D$182,3,FALSE)</f>
        <v>90.35309665426674</v>
      </c>
      <c r="I85" s="6">
        <f t="shared" si="12"/>
        <v>129</v>
      </c>
      <c r="K85" s="56">
        <f t="shared" si="13"/>
        <v>1.1856991589854857</v>
      </c>
      <c r="L85" s="70">
        <f t="shared" si="14"/>
        <v>1.1856991589854857</v>
      </c>
    </row>
    <row r="86" spans="1:12" ht="15">
      <c r="A86" s="6">
        <v>1620</v>
      </c>
      <c r="B86" s="57" t="s">
        <v>313</v>
      </c>
      <c r="C86" s="3" t="s">
        <v>97</v>
      </c>
      <c r="D86" s="4">
        <f>VLOOKUP(C86,TOTALS!$B$10:$P$187,15,FALSE)</f>
        <v>43350.086041163566</v>
      </c>
      <c r="E86" s="56">
        <f t="shared" si="10"/>
        <v>88.10993097797473</v>
      </c>
      <c r="F86" s="6">
        <f t="shared" si="11"/>
        <v>142</v>
      </c>
      <c r="G86" s="6"/>
      <c r="H86" s="56">
        <f>VLOOKUP(C86,'[2]Alternate Table'!$B$5:$D$182,3,FALSE)</f>
        <v>89.29031470197202</v>
      </c>
      <c r="I86" s="6">
        <f t="shared" si="12"/>
        <v>136</v>
      </c>
      <c r="K86" s="56">
        <f t="shared" si="13"/>
        <v>-1.180383723997295</v>
      </c>
      <c r="L86" s="70">
        <f t="shared" si="14"/>
        <v>1.180383723997295</v>
      </c>
    </row>
    <row r="87" spans="1:12" ht="15">
      <c r="A87" s="6">
        <v>900</v>
      </c>
      <c r="B87" s="57" t="s">
        <v>295</v>
      </c>
      <c r="C87" s="3" t="s">
        <v>43</v>
      </c>
      <c r="D87" s="4">
        <f>VLOOKUP(C87,TOTALS!$B$10:$P$187,15,FALSE)</f>
        <v>50296.73931421557</v>
      </c>
      <c r="E87" s="56">
        <f t="shared" si="10"/>
        <v>102.22914494759263</v>
      </c>
      <c r="F87" s="6">
        <f t="shared" si="11"/>
        <v>32</v>
      </c>
      <c r="G87" s="6"/>
      <c r="H87" s="56">
        <f>VLOOKUP(C87,'[2]Alternate Table'!$B$5:$D$182,3,FALSE)</f>
        <v>101.06086784922512</v>
      </c>
      <c r="I87" s="6">
        <f t="shared" si="12"/>
        <v>40</v>
      </c>
      <c r="K87" s="56">
        <f t="shared" si="13"/>
        <v>1.1682770983675113</v>
      </c>
      <c r="L87" s="70">
        <f t="shared" si="14"/>
        <v>1.1682770983675113</v>
      </c>
    </row>
    <row r="88" spans="1:12" ht="15">
      <c r="A88" s="6">
        <v>2700</v>
      </c>
      <c r="B88" s="57" t="s">
        <v>328</v>
      </c>
      <c r="C88" s="3" t="s">
        <v>139</v>
      </c>
      <c r="D88" s="4">
        <f>VLOOKUP(C88,TOTALS!$B$10:$P$187,15,FALSE)</f>
        <v>47051.696229316556</v>
      </c>
      <c r="E88" s="56">
        <f t="shared" si="10"/>
        <v>95.63352892137512</v>
      </c>
      <c r="F88" s="6">
        <f t="shared" si="11"/>
        <v>83</v>
      </c>
      <c r="G88" s="6"/>
      <c r="H88" s="56">
        <f>VLOOKUP(C88,'[2]Alternate Table'!$B$5:$D$182,3,FALSE)</f>
        <v>94.52795151796188</v>
      </c>
      <c r="I88" s="6">
        <f t="shared" si="12"/>
        <v>96</v>
      </c>
      <c r="K88" s="56">
        <f t="shared" si="13"/>
        <v>1.1055774034132355</v>
      </c>
      <c r="L88" s="70">
        <f t="shared" si="14"/>
        <v>1.1055774034132355</v>
      </c>
    </row>
    <row r="89" spans="1:12" ht="15">
      <c r="A89" s="6">
        <v>2800</v>
      </c>
      <c r="B89" s="57" t="s">
        <v>332</v>
      </c>
      <c r="C89" s="3" t="s">
        <v>149</v>
      </c>
      <c r="D89" s="4">
        <f>VLOOKUP(C89,TOTALS!$B$10:$P$187,15,FALSE)</f>
        <v>46387.75668650012</v>
      </c>
      <c r="E89" s="56">
        <f t="shared" si="10"/>
        <v>94.28405830589456</v>
      </c>
      <c r="F89" s="6">
        <f t="shared" si="11"/>
        <v>96</v>
      </c>
      <c r="G89" s="6"/>
      <c r="H89" s="56">
        <f>VLOOKUP(C89,'[2]Alternate Table'!$B$5:$D$182,3,FALSE)</f>
        <v>93.21568523884378</v>
      </c>
      <c r="I89" s="6">
        <f t="shared" si="12"/>
        <v>108</v>
      </c>
      <c r="K89" s="56">
        <f t="shared" si="13"/>
        <v>1.0683730670507856</v>
      </c>
      <c r="L89" s="70">
        <f t="shared" si="14"/>
        <v>1.0683730670507856</v>
      </c>
    </row>
    <row r="90" spans="1:12" ht="15">
      <c r="A90" s="6">
        <v>2070</v>
      </c>
      <c r="B90" s="57" t="s">
        <v>319</v>
      </c>
      <c r="C90" s="3" t="s">
        <v>114</v>
      </c>
      <c r="D90" s="4">
        <f>VLOOKUP(C90,TOTALS!$B$10:$P$187,15,FALSE)</f>
        <v>49635.68114497526</v>
      </c>
      <c r="E90" s="56">
        <f t="shared" si="10"/>
        <v>100.88553078247003</v>
      </c>
      <c r="F90" s="6">
        <f t="shared" si="11"/>
        <v>37</v>
      </c>
      <c r="G90" s="6"/>
      <c r="H90" s="56">
        <f>VLOOKUP(C90,'[2]Alternate Table'!$B$5:$D$182,3,FALSE)</f>
        <v>99.82596277023079</v>
      </c>
      <c r="I90" s="6">
        <f t="shared" si="12"/>
        <v>42</v>
      </c>
      <c r="K90" s="56">
        <f t="shared" si="13"/>
        <v>1.0595680122392395</v>
      </c>
      <c r="L90" s="70">
        <f t="shared" si="14"/>
        <v>1.0595680122392395</v>
      </c>
    </row>
    <row r="91" spans="1:12" ht="15">
      <c r="A91" s="6">
        <v>250</v>
      </c>
      <c r="B91" s="57" t="s">
        <v>282</v>
      </c>
      <c r="C91" s="3" t="s">
        <v>21</v>
      </c>
      <c r="D91" s="4">
        <f>VLOOKUP(C91,TOTALS!$B$10:$P$187,15,FALSE)</f>
        <v>41947.59875020673</v>
      </c>
      <c r="E91" s="56">
        <f t="shared" si="10"/>
        <v>85.25934705326571</v>
      </c>
      <c r="F91" s="6">
        <f t="shared" si="11"/>
        <v>162</v>
      </c>
      <c r="G91" s="6"/>
      <c r="H91" s="56">
        <f>VLOOKUP(C91,'[2]Alternate Table'!$B$5:$D$182,3,FALSE)</f>
        <v>84.2286780825446</v>
      </c>
      <c r="I91" s="6">
        <f t="shared" si="12"/>
        <v>169</v>
      </c>
      <c r="K91" s="56">
        <f t="shared" si="13"/>
        <v>1.0306689707211092</v>
      </c>
      <c r="L91" s="70">
        <f t="shared" si="14"/>
        <v>1.0306689707211092</v>
      </c>
    </row>
    <row r="92" spans="1:12" ht="15">
      <c r="A92" s="6">
        <v>1020</v>
      </c>
      <c r="B92" s="57" t="s">
        <v>298</v>
      </c>
      <c r="C92" s="3" t="s">
        <v>55</v>
      </c>
      <c r="D92" s="4">
        <f>VLOOKUP(C92,TOTALS!$B$10:$P$187,15,FALSE)</f>
        <v>52325.35442790009</v>
      </c>
      <c r="E92" s="56">
        <f t="shared" si="10"/>
        <v>106.35234639817092</v>
      </c>
      <c r="F92" s="6">
        <f t="shared" si="11"/>
        <v>20</v>
      </c>
      <c r="G92" s="6"/>
      <c r="H92" s="56">
        <f>VLOOKUP(C92,'[2]Alternate Table'!$B$5:$D$182,3,FALSE)</f>
        <v>105.38990002565849</v>
      </c>
      <c r="I92" s="6">
        <f t="shared" si="12"/>
        <v>25</v>
      </c>
      <c r="K92" s="56">
        <f t="shared" si="13"/>
        <v>0.9624463725124315</v>
      </c>
      <c r="L92" s="70">
        <f t="shared" si="14"/>
        <v>0.9624463725124315</v>
      </c>
    </row>
    <row r="93" spans="1:12" ht="15">
      <c r="A93" s="6">
        <v>510</v>
      </c>
      <c r="B93" s="57" t="s">
        <v>286</v>
      </c>
      <c r="C93" s="3" t="s">
        <v>30</v>
      </c>
      <c r="D93" s="4">
        <f>VLOOKUP(C93,TOTALS!$B$10:$P$187,15,FALSE)</f>
        <v>42264.52469085643</v>
      </c>
      <c r="E93" s="56">
        <f t="shared" si="10"/>
        <v>85.90350546922039</v>
      </c>
      <c r="F93" s="6">
        <f t="shared" si="11"/>
        <v>154</v>
      </c>
      <c r="G93" s="6"/>
      <c r="H93" s="56">
        <f>VLOOKUP(C93,'[2]Alternate Table'!$B$5:$D$182,3,FALSE)</f>
        <v>84.96324955405018</v>
      </c>
      <c r="I93" s="6">
        <f t="shared" si="12"/>
        <v>162</v>
      </c>
      <c r="K93" s="56">
        <f t="shared" si="13"/>
        <v>0.9402559151702121</v>
      </c>
      <c r="L93" s="70">
        <f t="shared" si="14"/>
        <v>0.9402559151702121</v>
      </c>
    </row>
    <row r="94" spans="1:12" ht="15">
      <c r="A94" s="6">
        <v>2790</v>
      </c>
      <c r="B94" s="57" t="s">
        <v>332</v>
      </c>
      <c r="C94" s="3" t="s">
        <v>148</v>
      </c>
      <c r="D94" s="4">
        <f>VLOOKUP(C94,TOTALS!$B$10:$P$187,15,FALSE)</f>
        <v>43354.04145202982</v>
      </c>
      <c r="E94" s="56">
        <f t="shared" si="10"/>
        <v>88.11797043095491</v>
      </c>
      <c r="F94" s="6">
        <f t="shared" si="11"/>
        <v>141</v>
      </c>
      <c r="G94" s="6"/>
      <c r="H94" s="56">
        <f>VLOOKUP(C94,'[2]Alternate Table'!$B$5:$D$182,3,FALSE)</f>
        <v>87.17912963222277</v>
      </c>
      <c r="I94" s="6">
        <f t="shared" si="12"/>
        <v>150</v>
      </c>
      <c r="K94" s="56">
        <f t="shared" si="13"/>
        <v>0.9388407987321443</v>
      </c>
      <c r="L94" s="70">
        <f t="shared" si="14"/>
        <v>0.9388407987321443</v>
      </c>
    </row>
    <row r="95" spans="1:12" ht="15">
      <c r="A95" s="6">
        <v>3080</v>
      </c>
      <c r="B95" s="57" t="s">
        <v>339</v>
      </c>
      <c r="C95" s="3" t="s">
        <v>164</v>
      </c>
      <c r="D95" s="4">
        <f>VLOOKUP(C95,TOTALS!$B$10:$P$187,15,FALSE)</f>
        <v>46509.19470758803</v>
      </c>
      <c r="E95" s="56">
        <f t="shared" si="10"/>
        <v>94.53088355200819</v>
      </c>
      <c r="F95" s="6">
        <f t="shared" si="11"/>
        <v>95</v>
      </c>
      <c r="G95" s="6"/>
      <c r="H95" s="56">
        <v>93.60058376700955</v>
      </c>
      <c r="I95" s="6">
        <f t="shared" si="12"/>
        <v>104</v>
      </c>
      <c r="K95" s="56">
        <f t="shared" si="13"/>
        <v>0.9302997849986383</v>
      </c>
      <c r="L95" s="70">
        <f t="shared" si="14"/>
        <v>0.9302997849986383</v>
      </c>
    </row>
    <row r="96" spans="1:12" ht="15">
      <c r="A96" s="6">
        <v>2750</v>
      </c>
      <c r="B96" s="57" t="s">
        <v>330</v>
      </c>
      <c r="C96" s="3" t="s">
        <v>144</v>
      </c>
      <c r="D96" s="4">
        <f>VLOOKUP(C96,TOTALS!$B$10:$P$187,15,FALSE)</f>
        <v>44317.41213381863</v>
      </c>
      <c r="E96" s="56">
        <f t="shared" si="10"/>
        <v>90.07604092239559</v>
      </c>
      <c r="F96" s="6">
        <f t="shared" si="11"/>
        <v>129</v>
      </c>
      <c r="G96" s="6"/>
      <c r="H96" s="56">
        <f>VLOOKUP(C96,'[2]Alternate Table'!$B$5:$D$182,3,FALSE)</f>
        <v>89.15078553262138</v>
      </c>
      <c r="I96" s="6">
        <f t="shared" si="12"/>
        <v>138</v>
      </c>
      <c r="K96" s="56">
        <f t="shared" si="13"/>
        <v>0.9252553897742075</v>
      </c>
      <c r="L96" s="70">
        <f t="shared" si="14"/>
        <v>0.9252553897742075</v>
      </c>
    </row>
    <row r="97" spans="1:12" ht="15">
      <c r="A97" s="6">
        <v>3070</v>
      </c>
      <c r="B97" s="57" t="s">
        <v>338</v>
      </c>
      <c r="C97" s="3" t="s">
        <v>163</v>
      </c>
      <c r="D97" s="4">
        <f>VLOOKUP(C97,TOTALS!$B$10:$P$187,15,FALSE)</f>
        <v>44798.63280344875</v>
      </c>
      <c r="E97" s="56">
        <f t="shared" si="10"/>
        <v>91.05413171432673</v>
      </c>
      <c r="F97" s="6">
        <f t="shared" si="11"/>
        <v>122</v>
      </c>
      <c r="G97" s="6"/>
      <c r="H97" s="56">
        <f>VLOOKUP(C97,'[2]Alternate Table'!$B$5:$D$182,3,FALSE)</f>
        <v>90.13892559080448</v>
      </c>
      <c r="I97" s="6">
        <f t="shared" si="12"/>
        <v>131</v>
      </c>
      <c r="K97" s="56">
        <f t="shared" si="13"/>
        <v>0.9152061235222533</v>
      </c>
      <c r="L97" s="70">
        <f t="shared" si="14"/>
        <v>0.9152061235222533</v>
      </c>
    </row>
    <row r="98" spans="1:12" ht="15">
      <c r="A98" s="6">
        <v>110</v>
      </c>
      <c r="B98" s="57" t="s">
        <v>279</v>
      </c>
      <c r="C98" s="3" t="s">
        <v>10</v>
      </c>
      <c r="D98" s="4">
        <f>VLOOKUP(C98,TOTALS!$B$10:$P$187,15,FALSE)</f>
        <v>44563.91088436331</v>
      </c>
      <c r="E98" s="56">
        <f t="shared" si="10"/>
        <v>90.57705464301485</v>
      </c>
      <c r="F98" s="6">
        <f t="shared" si="11"/>
        <v>127</v>
      </c>
      <c r="G98" s="6"/>
      <c r="H98" s="56">
        <f>VLOOKUP(C98,'[2]Alternate Table'!$B$5:$D$182,3,FALSE)</f>
        <v>91.48518560722833</v>
      </c>
      <c r="I98" s="6">
        <f t="shared" si="12"/>
        <v>118</v>
      </c>
      <c r="K98" s="56">
        <f t="shared" si="13"/>
        <v>-0.908130964213484</v>
      </c>
      <c r="L98" s="70">
        <f t="shared" si="14"/>
        <v>0.908130964213484</v>
      </c>
    </row>
    <row r="99" spans="1:12" ht="15">
      <c r="A99" s="6">
        <v>3060</v>
      </c>
      <c r="B99" s="57" t="s">
        <v>338</v>
      </c>
      <c r="C99" s="3" t="s">
        <v>162</v>
      </c>
      <c r="D99" s="4">
        <f>VLOOKUP(C99,TOTALS!$B$10:$P$187,15,FALSE)</f>
        <v>44180.68320214371</v>
      </c>
      <c r="E99" s="56">
        <f t="shared" si="10"/>
        <v>89.79813658972299</v>
      </c>
      <c r="F99" s="6">
        <f t="shared" si="11"/>
        <v>132</v>
      </c>
      <c r="G99" s="6"/>
      <c r="H99" s="56">
        <f>VLOOKUP(C99,'[2]Alternate Table'!$B$5:$D$182,3,FALSE)</f>
        <v>88.90060486338189</v>
      </c>
      <c r="I99" s="6">
        <f t="shared" si="12"/>
        <v>139</v>
      </c>
      <c r="K99" s="56">
        <f t="shared" si="13"/>
        <v>0.8975317263411</v>
      </c>
      <c r="L99" s="70">
        <f t="shared" si="14"/>
        <v>0.8975317263411</v>
      </c>
    </row>
    <row r="100" spans="1:12" ht="15">
      <c r="A100" s="6">
        <v>1060</v>
      </c>
      <c r="B100" s="57" t="s">
        <v>298</v>
      </c>
      <c r="C100" s="3" t="s">
        <v>59</v>
      </c>
      <c r="D100" s="4">
        <f>VLOOKUP(C100,TOTALS!$B$10:$P$187,15,FALSE)</f>
        <v>47636.28594126639</v>
      </c>
      <c r="E100" s="56">
        <f aca="true" t="shared" si="15" ref="E100:E131">D100/49200*100</f>
        <v>96.82171939281787</v>
      </c>
      <c r="F100" s="6">
        <f aca="true" t="shared" si="16" ref="F100:F131">RANK(D100,$D$4:$D$181)</f>
        <v>72</v>
      </c>
      <c r="G100" s="6"/>
      <c r="H100" s="56">
        <f>VLOOKUP(C100,'[2]Alternate Table'!$B$5:$D$182,3,FALSE)</f>
        <v>97.68739930952681</v>
      </c>
      <c r="I100" s="6">
        <f aca="true" t="shared" si="17" ref="I100:I131">RANK(H100,$H$4:$H$181)</f>
        <v>66</v>
      </c>
      <c r="K100" s="56">
        <f aca="true" t="shared" si="18" ref="K100:K131">E100-H100</f>
        <v>-0.8656799167089417</v>
      </c>
      <c r="L100" s="70">
        <f aca="true" t="shared" si="19" ref="L100:L131">ABS(K100)</f>
        <v>0.8656799167089417</v>
      </c>
    </row>
    <row r="101" spans="1:12" ht="15">
      <c r="A101" s="6">
        <v>770</v>
      </c>
      <c r="B101" s="57" t="s">
        <v>290</v>
      </c>
      <c r="C101" s="3" t="s">
        <v>38</v>
      </c>
      <c r="D101" s="4">
        <f>VLOOKUP(C101,TOTALS!$B$10:$P$187,15,FALSE)</f>
        <v>41262.88070679228</v>
      </c>
      <c r="E101" s="56">
        <f t="shared" si="15"/>
        <v>83.86764371299245</v>
      </c>
      <c r="F101" s="6">
        <f t="shared" si="16"/>
        <v>172</v>
      </c>
      <c r="G101" s="6"/>
      <c r="H101" s="56">
        <f>VLOOKUP(C101,'[2]Alternate Table'!$B$5:$D$182,3,FALSE)</f>
        <v>83.00432888546702</v>
      </c>
      <c r="I101" s="6">
        <f t="shared" si="17"/>
        <v>174</v>
      </c>
      <c r="K101" s="56">
        <f t="shared" si="18"/>
        <v>0.8633148275254285</v>
      </c>
      <c r="L101" s="70">
        <f t="shared" si="19"/>
        <v>0.8633148275254285</v>
      </c>
    </row>
    <row r="102" spans="1:12" ht="15">
      <c r="A102" s="6">
        <v>960</v>
      </c>
      <c r="B102" s="57" t="s">
        <v>297</v>
      </c>
      <c r="C102" s="3" t="s">
        <v>49</v>
      </c>
      <c r="D102" s="4">
        <f>VLOOKUP(C102,TOTALS!$B$10:$P$187,15,FALSE)</f>
        <v>47147.66694881962</v>
      </c>
      <c r="E102" s="56">
        <f t="shared" si="15"/>
        <v>95.82859135938946</v>
      </c>
      <c r="F102" s="6">
        <f t="shared" si="16"/>
        <v>79</v>
      </c>
      <c r="G102" s="6"/>
      <c r="H102" s="56">
        <f>VLOOKUP(C102,'[2]Alternate Table'!$B$5:$D$182,3,FALSE)</f>
        <v>96.67813537971396</v>
      </c>
      <c r="I102" s="6">
        <f t="shared" si="17"/>
        <v>75</v>
      </c>
      <c r="K102" s="56">
        <f t="shared" si="18"/>
        <v>-0.849544020324501</v>
      </c>
      <c r="L102" s="70">
        <f t="shared" si="19"/>
        <v>0.849544020324501</v>
      </c>
    </row>
    <row r="103" spans="1:12" ht="15">
      <c r="A103" s="6">
        <v>20</v>
      </c>
      <c r="B103" s="57" t="s">
        <v>278</v>
      </c>
      <c r="C103" s="3" t="s">
        <v>3</v>
      </c>
      <c r="D103" s="4">
        <f>VLOOKUP(C103,TOTALS!$B$10:$P$187,15,FALSE)</f>
        <v>48829.674415856556</v>
      </c>
      <c r="E103" s="56">
        <f t="shared" si="15"/>
        <v>99.24730572328568</v>
      </c>
      <c r="F103" s="6">
        <f t="shared" si="16"/>
        <v>49</v>
      </c>
      <c r="G103" s="6"/>
      <c r="H103" s="56">
        <f>VLOOKUP(C103,'[2]Alternate Table'!$B$5:$D$182,3,FALSE)</f>
        <v>98.47638168974409</v>
      </c>
      <c r="I103" s="6">
        <f t="shared" si="17"/>
        <v>62</v>
      </c>
      <c r="K103" s="56">
        <f t="shared" si="18"/>
        <v>0.7709240335415899</v>
      </c>
      <c r="L103" s="70">
        <f t="shared" si="19"/>
        <v>0.7709240335415899</v>
      </c>
    </row>
    <row r="104" spans="1:12" ht="15">
      <c r="A104" s="6">
        <v>2570</v>
      </c>
      <c r="B104" s="57" t="s">
        <v>322</v>
      </c>
      <c r="C104" s="3" t="s">
        <v>126</v>
      </c>
      <c r="D104" s="4">
        <f>VLOOKUP(C104,TOTALS!$B$10:$P$187,15,FALSE)</f>
        <v>42609.52230661553</v>
      </c>
      <c r="E104" s="56">
        <f t="shared" si="15"/>
        <v>86.60472013539741</v>
      </c>
      <c r="F104" s="6">
        <f t="shared" si="16"/>
        <v>149</v>
      </c>
      <c r="G104" s="6"/>
      <c r="H104" s="56">
        <f>VLOOKUP(C104,'[2]Alternate Table'!$B$5:$D$182,3,FALSE)</f>
        <v>85.83583150025052</v>
      </c>
      <c r="I104" s="6">
        <f t="shared" si="17"/>
        <v>156</v>
      </c>
      <c r="K104" s="56">
        <f t="shared" si="18"/>
        <v>0.7688886351468938</v>
      </c>
      <c r="L104" s="70">
        <f t="shared" si="19"/>
        <v>0.7688886351468938</v>
      </c>
    </row>
    <row r="105" spans="1:12" ht="15">
      <c r="A105" s="6">
        <v>990</v>
      </c>
      <c r="B105" s="57" t="s">
        <v>298</v>
      </c>
      <c r="C105" s="3" t="s">
        <v>52</v>
      </c>
      <c r="D105" s="4">
        <f>VLOOKUP(C105,TOTALS!$B$10:$P$187,15,FALSE)</f>
        <v>47677.804862132085</v>
      </c>
      <c r="E105" s="56">
        <f t="shared" si="15"/>
        <v>96.9061074433579</v>
      </c>
      <c r="F105" s="6">
        <f t="shared" si="16"/>
        <v>70</v>
      </c>
      <c r="G105" s="6"/>
      <c r="H105" s="56">
        <f>VLOOKUP(C105,'[2]Alternate Table'!$B$5:$D$182,3,FALSE)</f>
        <v>97.66499074310552</v>
      </c>
      <c r="I105" s="6">
        <f t="shared" si="17"/>
        <v>67</v>
      </c>
      <c r="K105" s="56">
        <f t="shared" si="18"/>
        <v>-0.7588832997476231</v>
      </c>
      <c r="L105" s="70">
        <f t="shared" si="19"/>
        <v>0.7588832997476231</v>
      </c>
    </row>
    <row r="106" spans="1:12" ht="15">
      <c r="A106" s="6">
        <v>2180</v>
      </c>
      <c r="B106" s="57" t="s">
        <v>320</v>
      </c>
      <c r="C106" s="3" t="s">
        <v>115</v>
      </c>
      <c r="D106" s="4">
        <f>VLOOKUP(C106,TOTALS!$B$10:$P$187,15,FALSE)</f>
        <v>48158.37659241053</v>
      </c>
      <c r="E106" s="56">
        <f t="shared" si="15"/>
        <v>97.88287925286694</v>
      </c>
      <c r="F106" s="6">
        <f t="shared" si="16"/>
        <v>62</v>
      </c>
      <c r="G106" s="6"/>
      <c r="H106" s="56">
        <f>VLOOKUP(C106,'[2]Alternate Table'!$B$5:$D$182,3,FALSE)</f>
        <v>97.14163392507584</v>
      </c>
      <c r="I106" s="6">
        <f t="shared" si="17"/>
        <v>70</v>
      </c>
      <c r="K106" s="56">
        <f t="shared" si="18"/>
        <v>0.7412453277911055</v>
      </c>
      <c r="L106" s="70">
        <f t="shared" si="19"/>
        <v>0.7412453277911055</v>
      </c>
    </row>
    <row r="107" spans="1:12" ht="15">
      <c r="A107" s="6">
        <v>40</v>
      </c>
      <c r="B107" s="57" t="s">
        <v>278</v>
      </c>
      <c r="C107" s="3" t="s">
        <v>5</v>
      </c>
      <c r="D107" s="4">
        <f>VLOOKUP(C107,TOTALS!$B$10:$P$187,15,FALSE)</f>
        <v>48122.83282096729</v>
      </c>
      <c r="E107" s="56">
        <f t="shared" si="15"/>
        <v>97.81063581497416</v>
      </c>
      <c r="F107" s="6">
        <f t="shared" si="16"/>
        <v>63</v>
      </c>
      <c r="G107" s="6"/>
      <c r="H107" s="56">
        <f>VLOOKUP(C107,'[2]Alternate Table'!$B$5:$D$182,3,FALSE)</f>
        <v>97.07200928231036</v>
      </c>
      <c r="I107" s="6">
        <f t="shared" si="17"/>
        <v>71</v>
      </c>
      <c r="K107" s="56">
        <f t="shared" si="18"/>
        <v>0.7386265326638011</v>
      </c>
      <c r="L107" s="70">
        <f t="shared" si="19"/>
        <v>0.7386265326638011</v>
      </c>
    </row>
    <row r="108" spans="1:12" ht="15">
      <c r="A108" s="6">
        <v>1040</v>
      </c>
      <c r="B108" s="57" t="s">
        <v>298</v>
      </c>
      <c r="C108" s="3" t="s">
        <v>57</v>
      </c>
      <c r="D108" s="4">
        <f>VLOOKUP(C108,TOTALS!$B$10:$P$187,15,FALSE)</f>
        <v>49342.23858130809</v>
      </c>
      <c r="E108" s="56">
        <f t="shared" si="15"/>
        <v>100.28910280753678</v>
      </c>
      <c r="F108" s="6">
        <f t="shared" si="16"/>
        <v>42</v>
      </c>
      <c r="G108" s="6"/>
      <c r="H108" s="56">
        <f>VLOOKUP(C108,'[2]Alternate Table'!$B$5:$D$182,3,FALSE)</f>
        <v>101.02667416743785</v>
      </c>
      <c r="I108" s="6">
        <f t="shared" si="17"/>
        <v>41</v>
      </c>
      <c r="K108" s="56">
        <f t="shared" si="18"/>
        <v>-0.737571359901068</v>
      </c>
      <c r="L108" s="70">
        <f t="shared" si="19"/>
        <v>0.737571359901068</v>
      </c>
    </row>
    <row r="109" spans="1:12" ht="15">
      <c r="A109" s="6">
        <v>1410</v>
      </c>
      <c r="B109" s="57" t="s">
        <v>306</v>
      </c>
      <c r="C109" s="3" t="s">
        <v>78</v>
      </c>
      <c r="D109" s="4">
        <f>VLOOKUP(C109,TOTALS!$B$10:$P$187,15,FALSE)</f>
        <v>45768.5880348143</v>
      </c>
      <c r="E109" s="56">
        <f t="shared" si="15"/>
        <v>93.02558543661442</v>
      </c>
      <c r="F109" s="6">
        <f t="shared" si="16"/>
        <v>104</v>
      </c>
      <c r="G109" s="6"/>
      <c r="H109" s="56">
        <f>VLOOKUP(C109,'[2]Alternate Table'!$B$5:$D$182,3,FALSE)</f>
        <v>93.75120915826338</v>
      </c>
      <c r="I109" s="6">
        <f t="shared" si="17"/>
        <v>103</v>
      </c>
      <c r="K109" s="56">
        <f t="shared" si="18"/>
        <v>-0.725623721648958</v>
      </c>
      <c r="L109" s="70">
        <f t="shared" si="19"/>
        <v>0.725623721648958</v>
      </c>
    </row>
    <row r="110" spans="1:12" ht="15">
      <c r="A110" s="6">
        <v>560</v>
      </c>
      <c r="B110" s="57" t="s">
        <v>288</v>
      </c>
      <c r="C110" s="3" t="s">
        <v>34</v>
      </c>
      <c r="D110" s="4">
        <f>VLOOKUP(C110,TOTALS!$B$10:$P$187,15,FALSE)</f>
        <v>42131.871413381356</v>
      </c>
      <c r="E110" s="56">
        <f t="shared" si="15"/>
        <v>85.63388498654747</v>
      </c>
      <c r="F110" s="6">
        <f t="shared" si="16"/>
        <v>159</v>
      </c>
      <c r="G110" s="6"/>
      <c r="H110" s="56">
        <f>VLOOKUP(C110,'[2]Alternate Table'!$B$5:$D$182,3,FALSE)</f>
        <v>84.91610703328155</v>
      </c>
      <c r="I110" s="6">
        <f t="shared" si="17"/>
        <v>163</v>
      </c>
      <c r="K110" s="56">
        <f t="shared" si="18"/>
        <v>0.717777953265923</v>
      </c>
      <c r="L110" s="70">
        <f t="shared" si="19"/>
        <v>0.717777953265923</v>
      </c>
    </row>
    <row r="111" spans="1:12" ht="15">
      <c r="A111" s="6">
        <v>1420</v>
      </c>
      <c r="B111" s="57" t="s">
        <v>307</v>
      </c>
      <c r="C111" s="3" t="s">
        <v>79</v>
      </c>
      <c r="D111" s="4">
        <f>VLOOKUP(C111,TOTALS!$B$10:$P$187,15,FALSE)</f>
        <v>49313.141217389326</v>
      </c>
      <c r="E111" s="56">
        <f t="shared" si="15"/>
        <v>100.22996182396204</v>
      </c>
      <c r="F111" s="6">
        <f t="shared" si="16"/>
        <v>43</v>
      </c>
      <c r="G111" s="6"/>
      <c r="H111" s="56">
        <f>VLOOKUP(C111,'[2]Alternate Table'!$B$5:$D$182,3,FALSE)</f>
        <v>99.516026239914</v>
      </c>
      <c r="I111" s="6">
        <f t="shared" si="17"/>
        <v>46</v>
      </c>
      <c r="K111" s="56">
        <f t="shared" si="18"/>
        <v>0.7139355840480448</v>
      </c>
      <c r="L111" s="70">
        <f t="shared" si="19"/>
        <v>0.7139355840480448</v>
      </c>
    </row>
    <row r="112" spans="1:12" ht="15">
      <c r="A112" s="6">
        <v>500</v>
      </c>
      <c r="B112" s="57" t="s">
        <v>285</v>
      </c>
      <c r="C112" s="3" t="s">
        <v>29</v>
      </c>
      <c r="D112" s="4">
        <f>VLOOKUP(C112,TOTALS!$B$10:$P$187,15,FALSE)</f>
        <v>48664.61301195101</v>
      </c>
      <c r="E112" s="56">
        <f t="shared" si="15"/>
        <v>98.91181506494108</v>
      </c>
      <c r="F112" s="6">
        <f t="shared" si="16"/>
        <v>50</v>
      </c>
      <c r="G112" s="6"/>
      <c r="H112" s="56">
        <f>VLOOKUP(C112,'[2]Alternate Table'!$B$5:$D$182,3,FALSE)</f>
        <v>99.62338092170569</v>
      </c>
      <c r="I112" s="6">
        <f t="shared" si="17"/>
        <v>44</v>
      </c>
      <c r="K112" s="56">
        <f t="shared" si="18"/>
        <v>-0.7115658567646079</v>
      </c>
      <c r="L112" s="70">
        <f t="shared" si="19"/>
        <v>0.7115658567646079</v>
      </c>
    </row>
    <row r="113" spans="1:12" ht="15">
      <c r="A113" s="6">
        <v>3090</v>
      </c>
      <c r="B113" s="57" t="s">
        <v>339</v>
      </c>
      <c r="C113" s="3" t="s">
        <v>166</v>
      </c>
      <c r="D113" s="4">
        <f>VLOOKUP(C113,TOTALS!$B$10:$P$187,15,FALSE)</f>
        <v>47167.29679695221</v>
      </c>
      <c r="E113" s="56">
        <f t="shared" si="15"/>
        <v>95.8684894246996</v>
      </c>
      <c r="F113" s="6">
        <f t="shared" si="16"/>
        <v>78</v>
      </c>
      <c r="G113" s="6"/>
      <c r="H113" s="56">
        <f>VLOOKUP(C113,'[2]Alternate Table'!$B$5:$D$182,3,FALSE)</f>
        <v>95.17812326739413</v>
      </c>
      <c r="I113" s="6">
        <f t="shared" si="17"/>
        <v>88</v>
      </c>
      <c r="K113" s="56">
        <f t="shared" si="18"/>
        <v>0.6903661573054762</v>
      </c>
      <c r="L113" s="70">
        <f t="shared" si="19"/>
        <v>0.6903661573054762</v>
      </c>
    </row>
    <row r="114" spans="1:12" ht="15">
      <c r="A114" s="6">
        <v>2670</v>
      </c>
      <c r="B114" s="57" t="s">
        <v>327</v>
      </c>
      <c r="C114" s="3" t="s">
        <v>136</v>
      </c>
      <c r="D114" s="4">
        <f>VLOOKUP(C114,TOTALS!$B$10:$P$187,15,FALSE)</f>
        <v>41290.55664253803</v>
      </c>
      <c r="E114" s="56">
        <f t="shared" si="15"/>
        <v>83.9238956149147</v>
      </c>
      <c r="F114" s="6">
        <f t="shared" si="16"/>
        <v>171</v>
      </c>
      <c r="G114" s="6"/>
      <c r="H114" s="56">
        <f>VLOOKUP(C114,'[2]Alternate Table'!$B$5:$D$182,3,FALSE)</f>
        <v>84.61040978014522</v>
      </c>
      <c r="I114" s="6">
        <f t="shared" si="17"/>
        <v>167</v>
      </c>
      <c r="K114" s="56">
        <f t="shared" si="18"/>
        <v>-0.6865141652305198</v>
      </c>
      <c r="L114" s="70">
        <f t="shared" si="19"/>
        <v>0.6865141652305198</v>
      </c>
    </row>
    <row r="115" spans="1:12" ht="15">
      <c r="A115" s="6">
        <v>950</v>
      </c>
      <c r="B115" s="57" t="s">
        <v>297</v>
      </c>
      <c r="C115" s="3" t="s">
        <v>48</v>
      </c>
      <c r="D115" s="4">
        <f>VLOOKUP(C115,TOTALS!$B$10:$P$187,15,FALSE)</f>
        <v>51416.02153397068</v>
      </c>
      <c r="E115" s="56">
        <f t="shared" si="15"/>
        <v>104.5041088088835</v>
      </c>
      <c r="F115" s="6">
        <f t="shared" si="16"/>
        <v>25</v>
      </c>
      <c r="G115" s="6"/>
      <c r="H115" s="56">
        <f>VLOOKUP(C115,'[2]Alternate Table'!$B$5:$D$182,3,FALSE)</f>
        <v>105.19044922190994</v>
      </c>
      <c r="I115" s="6">
        <f t="shared" si="17"/>
        <v>27</v>
      </c>
      <c r="K115" s="56">
        <f t="shared" si="18"/>
        <v>-0.6863404130264428</v>
      </c>
      <c r="L115" s="70">
        <f t="shared" si="19"/>
        <v>0.6863404130264428</v>
      </c>
    </row>
    <row r="116" spans="1:12" ht="15">
      <c r="A116" s="6">
        <v>1540</v>
      </c>
      <c r="B116" s="57" t="s">
        <v>311</v>
      </c>
      <c r="C116" s="3" t="s">
        <v>90</v>
      </c>
      <c r="D116" s="4">
        <f>VLOOKUP(C116,TOTALS!$B$10:$P$187,15,FALSE)</f>
        <v>49589.72036140722</v>
      </c>
      <c r="E116" s="56">
        <f t="shared" si="15"/>
        <v>100.79211455570574</v>
      </c>
      <c r="F116" s="6">
        <f t="shared" si="16"/>
        <v>38</v>
      </c>
      <c r="G116" s="6"/>
      <c r="H116" s="56">
        <f>VLOOKUP(C116,'[2]Alternate Table'!$B$5:$D$182,3,FALSE)</f>
        <v>101.46108780993211</v>
      </c>
      <c r="I116" s="6">
        <f t="shared" si="17"/>
        <v>37</v>
      </c>
      <c r="K116" s="56">
        <f t="shared" si="18"/>
        <v>-0.6689732542263727</v>
      </c>
      <c r="L116" s="70">
        <f t="shared" si="19"/>
        <v>0.6689732542263727</v>
      </c>
    </row>
    <row r="117" spans="1:12" ht="15">
      <c r="A117" s="6">
        <v>230</v>
      </c>
      <c r="B117" s="57" t="s">
        <v>282</v>
      </c>
      <c r="C117" s="3" t="s">
        <v>19</v>
      </c>
      <c r="D117" s="4">
        <f>VLOOKUP(C117,TOTALS!$B$10:$P$187,15,FALSE)</f>
        <v>41677.09494838459</v>
      </c>
      <c r="E117" s="56">
        <f t="shared" si="15"/>
        <v>84.70954257801746</v>
      </c>
      <c r="F117" s="6">
        <f t="shared" si="16"/>
        <v>166</v>
      </c>
      <c r="G117" s="6"/>
      <c r="H117" s="56">
        <f>VLOOKUP(C117,'[2]Alternate Table'!$B$5:$D$182,3,FALSE)</f>
        <v>85.36864151699113</v>
      </c>
      <c r="I117" s="6">
        <f t="shared" si="17"/>
        <v>158</v>
      </c>
      <c r="K117" s="56">
        <f t="shared" si="18"/>
        <v>-0.6590989389736706</v>
      </c>
      <c r="L117" s="70">
        <f t="shared" si="19"/>
        <v>0.6590989389736706</v>
      </c>
    </row>
    <row r="118" spans="1:12" ht="15">
      <c r="A118" s="6">
        <v>490</v>
      </c>
      <c r="B118" s="57" t="s">
        <v>285</v>
      </c>
      <c r="C118" s="3" t="s">
        <v>28</v>
      </c>
      <c r="D118" s="4">
        <f>VLOOKUP(C118,TOTALS!$B$10:$P$187,15,FALSE)</f>
        <v>48207.64552712699</v>
      </c>
      <c r="E118" s="56">
        <f t="shared" si="15"/>
        <v>97.98301936407925</v>
      </c>
      <c r="F118" s="6">
        <f t="shared" si="16"/>
        <v>60</v>
      </c>
      <c r="G118" s="6"/>
      <c r="H118" s="56">
        <f>VLOOKUP(C118,'[2]Alternate Table'!$B$5:$D$182,3,FALSE)</f>
        <v>98.63140060938686</v>
      </c>
      <c r="I118" s="6">
        <f t="shared" si="17"/>
        <v>60</v>
      </c>
      <c r="K118" s="56">
        <f t="shared" si="18"/>
        <v>-0.6483812453076041</v>
      </c>
      <c r="L118" s="70">
        <f t="shared" si="19"/>
        <v>0.6483812453076041</v>
      </c>
    </row>
    <row r="119" spans="1:12" ht="15">
      <c r="A119" s="6">
        <v>1010</v>
      </c>
      <c r="B119" s="57" t="s">
        <v>298</v>
      </c>
      <c r="C119" s="3" t="s">
        <v>54</v>
      </c>
      <c r="D119" s="4">
        <f>VLOOKUP(C119,TOTALS!$B$10:$P$187,15,FALSE)</f>
        <v>47089.7487887694</v>
      </c>
      <c r="E119" s="56">
        <f t="shared" si="15"/>
        <v>95.71087152188903</v>
      </c>
      <c r="F119" s="6">
        <f t="shared" si="16"/>
        <v>81</v>
      </c>
      <c r="G119" s="6"/>
      <c r="H119" s="56">
        <f>VLOOKUP(C119,'[2]Alternate Table'!$B$5:$D$182,3,FALSE)</f>
        <v>95.10174030215317</v>
      </c>
      <c r="I119" s="6">
        <f t="shared" si="17"/>
        <v>89</v>
      </c>
      <c r="K119" s="56">
        <f t="shared" si="18"/>
        <v>0.6091312197358576</v>
      </c>
      <c r="L119" s="70">
        <f t="shared" si="19"/>
        <v>0.6091312197358576</v>
      </c>
    </row>
    <row r="120" spans="1:12" ht="15">
      <c r="A120" s="6">
        <v>2520</v>
      </c>
      <c r="B120" s="57" t="s">
        <v>322</v>
      </c>
      <c r="C120" s="3" t="s">
        <v>121</v>
      </c>
      <c r="D120" s="4">
        <f>VLOOKUP(C120,TOTALS!$B$10:$P$187,15,FALSE)</f>
        <v>42224.5134586972</v>
      </c>
      <c r="E120" s="56">
        <f t="shared" si="15"/>
        <v>85.82218182662032</v>
      </c>
      <c r="F120" s="6">
        <f t="shared" si="16"/>
        <v>156</v>
      </c>
      <c r="G120" s="6"/>
      <c r="H120" s="56">
        <f>VLOOKUP(C120,'[2]Alternate Table'!$B$5:$D$182,3,FALSE)</f>
        <v>85.21438563540015</v>
      </c>
      <c r="I120" s="6">
        <f t="shared" si="17"/>
        <v>160</v>
      </c>
      <c r="K120" s="56">
        <f t="shared" si="18"/>
        <v>0.6077961912201744</v>
      </c>
      <c r="L120" s="70">
        <f t="shared" si="19"/>
        <v>0.6077961912201744</v>
      </c>
    </row>
    <row r="121" spans="1:12" ht="15">
      <c r="A121" s="6">
        <v>2810</v>
      </c>
      <c r="B121" s="57" t="s">
        <v>332</v>
      </c>
      <c r="C121" s="3" t="s">
        <v>150</v>
      </c>
      <c r="D121" s="4">
        <f>VLOOKUP(C121,TOTALS!$B$10:$P$187,15,FALSE)</f>
        <v>42210.434851148384</v>
      </c>
      <c r="E121" s="56">
        <f t="shared" si="15"/>
        <v>85.7935667706268</v>
      </c>
      <c r="F121" s="6">
        <f t="shared" si="16"/>
        <v>157</v>
      </c>
      <c r="G121" s="6"/>
      <c r="H121" s="56">
        <f>VLOOKUP(C121,'[2]Alternate Table'!$B$5:$D$182,3,FALSE)</f>
        <v>86.39400512156193</v>
      </c>
      <c r="I121" s="6">
        <f t="shared" si="17"/>
        <v>154</v>
      </c>
      <c r="K121" s="56">
        <f t="shared" si="18"/>
        <v>-0.6004383509351356</v>
      </c>
      <c r="L121" s="70">
        <f t="shared" si="19"/>
        <v>0.6004383509351356</v>
      </c>
    </row>
    <row r="122" spans="1:12" ht="15">
      <c r="A122" s="6">
        <v>1440</v>
      </c>
      <c r="B122" s="57" t="s">
        <v>308</v>
      </c>
      <c r="C122" s="3" t="s">
        <v>81</v>
      </c>
      <c r="D122" s="4">
        <f>VLOOKUP(C122,TOTALS!$B$10:$P$187,15,FALSE)</f>
        <v>41390.9499420395</v>
      </c>
      <c r="E122" s="56">
        <f t="shared" si="15"/>
        <v>84.12794703666565</v>
      </c>
      <c r="F122" s="6">
        <f t="shared" si="16"/>
        <v>169</v>
      </c>
      <c r="G122" s="6"/>
      <c r="H122" s="56">
        <f>VLOOKUP(C122,'[2]Alternate Table'!$B$5:$D$182,3,FALSE)</f>
        <v>84.71999618527384</v>
      </c>
      <c r="I122" s="6">
        <f t="shared" si="17"/>
        <v>166</v>
      </c>
      <c r="K122" s="56">
        <f t="shared" si="18"/>
        <v>-0.5920491486081971</v>
      </c>
      <c r="L122" s="70">
        <f t="shared" si="19"/>
        <v>0.5920491486081971</v>
      </c>
    </row>
    <row r="123" spans="1:12" ht="15">
      <c r="A123" s="6">
        <v>2680</v>
      </c>
      <c r="B123" s="57" t="s">
        <v>327</v>
      </c>
      <c r="C123" s="3" t="s">
        <v>137</v>
      </c>
      <c r="D123" s="4">
        <f>VLOOKUP(C123,TOTALS!$B$10:$P$187,15,FALSE)</f>
        <v>42497.57792622494</v>
      </c>
      <c r="E123" s="56">
        <f t="shared" si="15"/>
        <v>86.37719090696126</v>
      </c>
      <c r="F123" s="6">
        <f t="shared" si="16"/>
        <v>152</v>
      </c>
      <c r="G123" s="6"/>
      <c r="H123" s="56">
        <f>VLOOKUP(C123,'[2]Alternate Table'!$B$5:$D$182,3,FALSE)</f>
        <v>86.94833735764456</v>
      </c>
      <c r="I123" s="6">
        <f t="shared" si="17"/>
        <v>152</v>
      </c>
      <c r="K123" s="56">
        <f t="shared" si="18"/>
        <v>-0.571146450683301</v>
      </c>
      <c r="L123" s="70">
        <f t="shared" si="19"/>
        <v>0.571146450683301</v>
      </c>
    </row>
    <row r="124" spans="1:12" ht="15">
      <c r="A124" s="6">
        <v>550</v>
      </c>
      <c r="B124" s="57" t="s">
        <v>288</v>
      </c>
      <c r="C124" s="3" t="s">
        <v>33</v>
      </c>
      <c r="D124" s="4">
        <f>VLOOKUP(C124,TOTALS!$B$10:$P$187,15,FALSE)</f>
        <v>41936.77658926337</v>
      </c>
      <c r="E124" s="56">
        <f t="shared" si="15"/>
        <v>85.2373507911857</v>
      </c>
      <c r="F124" s="6">
        <f t="shared" si="16"/>
        <v>163</v>
      </c>
      <c r="G124" s="6"/>
      <c r="H124" s="56">
        <f>VLOOKUP(C124,'[2]Alternate Table'!$B$5:$D$182,3,FALSE)</f>
        <v>85.80591511616838</v>
      </c>
      <c r="I124" s="6">
        <f t="shared" si="17"/>
        <v>157</v>
      </c>
      <c r="K124" s="56">
        <f t="shared" si="18"/>
        <v>-0.568564324982674</v>
      </c>
      <c r="L124" s="70">
        <f t="shared" si="19"/>
        <v>0.568564324982674</v>
      </c>
    </row>
    <row r="125" spans="1:12" ht="15">
      <c r="A125" s="6">
        <v>3085</v>
      </c>
      <c r="B125" s="57" t="s">
        <v>339</v>
      </c>
      <c r="C125" s="3" t="s">
        <v>165</v>
      </c>
      <c r="D125" s="4">
        <f>VLOOKUP(C125,TOTALS!$B$10:$P$187,15,FALSE)</f>
        <v>48523.63791792406</v>
      </c>
      <c r="E125" s="56">
        <f t="shared" si="15"/>
        <v>98.62528032098386</v>
      </c>
      <c r="F125" s="6">
        <f t="shared" si="16"/>
        <v>53</v>
      </c>
      <c r="G125" s="6"/>
      <c r="H125" s="56">
        <f>VLOOKUP(C125,'[2]Alternate Table'!$B$5:$D$182,3,FALSE)</f>
        <v>99.14777915287034</v>
      </c>
      <c r="I125" s="6">
        <f t="shared" si="17"/>
        <v>51</v>
      </c>
      <c r="K125" s="56">
        <f t="shared" si="18"/>
        <v>-0.5224988318864803</v>
      </c>
      <c r="L125" s="70">
        <f t="shared" si="19"/>
        <v>0.5224988318864803</v>
      </c>
    </row>
    <row r="126" spans="1:12" ht="15">
      <c r="A126" s="6">
        <v>2770</v>
      </c>
      <c r="B126" s="57" t="s">
        <v>331</v>
      </c>
      <c r="C126" s="3" t="s">
        <v>146</v>
      </c>
      <c r="D126" s="4">
        <f>VLOOKUP(C126,TOTALS!$B$10:$P$187,15,FALSE)</f>
        <v>62262.68544469396</v>
      </c>
      <c r="E126" s="56">
        <f t="shared" si="15"/>
        <v>126.55017366807715</v>
      </c>
      <c r="F126" s="6">
        <f t="shared" si="16"/>
        <v>4</v>
      </c>
      <c r="G126" s="6"/>
      <c r="H126" s="56">
        <f>VLOOKUP(C126,'[2]Alternate Table'!$B$5:$D$182,3,FALSE)</f>
        <v>127.05941606284621</v>
      </c>
      <c r="I126" s="6">
        <f t="shared" si="17"/>
        <v>4</v>
      </c>
      <c r="K126" s="56">
        <f t="shared" si="18"/>
        <v>-0.5092423947690605</v>
      </c>
      <c r="L126" s="70">
        <f t="shared" si="19"/>
        <v>0.5092423947690605</v>
      </c>
    </row>
    <row r="127" spans="1:12" ht="15">
      <c r="A127" s="6">
        <v>2515</v>
      </c>
      <c r="B127" s="57" t="s">
        <v>321</v>
      </c>
      <c r="C127" s="3" t="s">
        <v>120</v>
      </c>
      <c r="D127" s="4">
        <f>VLOOKUP(C127,TOTALS!$B$10:$P$187,15,FALSE)</f>
        <v>48452.599703136315</v>
      </c>
      <c r="E127" s="56">
        <f t="shared" si="15"/>
        <v>98.48089370556161</v>
      </c>
      <c r="F127" s="6">
        <f t="shared" si="16"/>
        <v>56</v>
      </c>
      <c r="G127" s="6"/>
      <c r="H127" s="56">
        <f>VLOOKUP(C127,'[2]Alternate Table'!$B$5:$D$182,3,FALSE)</f>
        <v>98.98631839382082</v>
      </c>
      <c r="I127" s="6">
        <f t="shared" si="17"/>
        <v>54</v>
      </c>
      <c r="K127" s="56">
        <f t="shared" si="18"/>
        <v>-0.505424688259211</v>
      </c>
      <c r="L127" s="70">
        <f t="shared" si="19"/>
        <v>0.505424688259211</v>
      </c>
    </row>
    <row r="128" spans="1:12" ht="15">
      <c r="A128" s="6">
        <v>50</v>
      </c>
      <c r="B128" s="57" t="s">
        <v>278</v>
      </c>
      <c r="C128" s="3" t="s">
        <v>6</v>
      </c>
      <c r="D128" s="4">
        <f>VLOOKUP(C128,TOTALS!$B$10:$P$187,15,FALSE)</f>
        <v>47907.538649694754</v>
      </c>
      <c r="E128" s="56">
        <f t="shared" si="15"/>
        <v>97.37304603596495</v>
      </c>
      <c r="F128" s="6">
        <f t="shared" si="16"/>
        <v>66</v>
      </c>
      <c r="G128" s="6"/>
      <c r="H128" s="56">
        <f>VLOOKUP(C128,'[2]Alternate Table'!$B$5:$D$182,3,FALSE)</f>
        <v>96.86820124865874</v>
      </c>
      <c r="I128" s="6">
        <f t="shared" si="17"/>
        <v>72</v>
      </c>
      <c r="K128" s="56">
        <f t="shared" si="18"/>
        <v>0.5048447873062116</v>
      </c>
      <c r="L128" s="70">
        <f t="shared" si="19"/>
        <v>0.5048447873062116</v>
      </c>
    </row>
    <row r="129" spans="1:12" ht="15">
      <c r="A129" s="6">
        <v>2055</v>
      </c>
      <c r="B129" s="57" t="s">
        <v>319</v>
      </c>
      <c r="C129" s="3" t="s">
        <v>113</v>
      </c>
      <c r="D129" s="4">
        <f>VLOOKUP(C129,TOTALS!$B$10:$P$187,15,FALSE)</f>
        <v>48490.002358797516</v>
      </c>
      <c r="E129" s="56">
        <f t="shared" si="15"/>
        <v>98.55691536340959</v>
      </c>
      <c r="F129" s="6">
        <f t="shared" si="16"/>
        <v>55</v>
      </c>
      <c r="G129" s="6"/>
      <c r="H129" s="56">
        <f>VLOOKUP(C129,'[2]Alternate Table'!$B$5:$D$182,3,FALSE)</f>
        <v>99.06139480325574</v>
      </c>
      <c r="I129" s="6">
        <f t="shared" si="17"/>
        <v>53</v>
      </c>
      <c r="K129" s="56">
        <f t="shared" si="18"/>
        <v>-0.5044794398461505</v>
      </c>
      <c r="L129" s="70">
        <f t="shared" si="19"/>
        <v>0.5044794398461505</v>
      </c>
    </row>
    <row r="130" spans="1:12" ht="15">
      <c r="A130" s="6">
        <v>980</v>
      </c>
      <c r="B130" s="57" t="s">
        <v>298</v>
      </c>
      <c r="C130" s="3" t="s">
        <v>51</v>
      </c>
      <c r="D130" s="4">
        <f>VLOOKUP(C130,TOTALS!$B$10:$P$187,15,FALSE)</f>
        <v>46871.33500674839</v>
      </c>
      <c r="E130" s="56">
        <f t="shared" si="15"/>
        <v>95.26694107062681</v>
      </c>
      <c r="F130" s="6">
        <f t="shared" si="16"/>
        <v>88</v>
      </c>
      <c r="G130" s="6"/>
      <c r="H130" s="56">
        <f>VLOOKUP(C130,'[2]Alternate Table'!$B$5:$D$182,3,FALSE)</f>
        <v>94.76358346623644</v>
      </c>
      <c r="I130" s="6">
        <f t="shared" si="17"/>
        <v>93</v>
      </c>
      <c r="K130" s="56">
        <f t="shared" si="18"/>
        <v>0.5033576043903736</v>
      </c>
      <c r="L130" s="70">
        <f t="shared" si="19"/>
        <v>0.5033576043903736</v>
      </c>
    </row>
    <row r="131" spans="1:12" ht="15">
      <c r="A131" s="6">
        <v>1570</v>
      </c>
      <c r="B131" s="57" t="s">
        <v>312</v>
      </c>
      <c r="C131" s="3" t="s">
        <v>93</v>
      </c>
      <c r="D131" s="4">
        <f>VLOOKUP(C131,TOTALS!$B$10:$P$187,15,FALSE)</f>
        <v>54017.666252453564</v>
      </c>
      <c r="E131" s="56">
        <f t="shared" si="15"/>
        <v>109.79200457815766</v>
      </c>
      <c r="F131" s="6">
        <f t="shared" si="16"/>
        <v>11</v>
      </c>
      <c r="G131" s="6"/>
      <c r="H131" s="56">
        <f>VLOOKUP(C131,'[2]Alternate Table'!$B$5:$D$182,3,FALSE)</f>
        <v>110.29447106257126</v>
      </c>
      <c r="I131" s="6">
        <f t="shared" si="17"/>
        <v>13</v>
      </c>
      <c r="K131" s="56">
        <f t="shared" si="18"/>
        <v>-0.5024664844136026</v>
      </c>
      <c r="L131" s="70">
        <f t="shared" si="19"/>
        <v>0.5024664844136026</v>
      </c>
    </row>
    <row r="132" spans="1:12" ht="15">
      <c r="A132" s="6">
        <v>740</v>
      </c>
      <c r="B132" s="57" t="s">
        <v>289</v>
      </c>
      <c r="C132" s="3" t="s">
        <v>37</v>
      </c>
      <c r="D132" s="4">
        <f>VLOOKUP(C132,TOTALS!$B$10:$P$187,15,FALSE)</f>
        <v>44840.768458518134</v>
      </c>
      <c r="E132" s="56">
        <f aca="true" t="shared" si="20" ref="E132:E163">D132/49200*100</f>
        <v>91.139773289671</v>
      </c>
      <c r="F132" s="6">
        <f aca="true" t="shared" si="21" ref="F132:F163">RANK(D132,$D$4:$D$181)</f>
        <v>119</v>
      </c>
      <c r="G132" s="6"/>
      <c r="H132" s="56">
        <f>VLOOKUP(C132,'[2]Alternate Table'!$B$5:$D$182,3,FALSE)</f>
        <v>90.66672855749265</v>
      </c>
      <c r="I132" s="6">
        <f aca="true" t="shared" si="22" ref="I132:I163">RANK(H132,$H$4:$H$181)</f>
        <v>127</v>
      </c>
      <c r="K132" s="56">
        <f aca="true" t="shared" si="23" ref="K132:K163">E132-H132</f>
        <v>0.4730447321783515</v>
      </c>
      <c r="L132" s="70">
        <f aca="true" t="shared" si="24" ref="L132:L163">ABS(K132)</f>
        <v>0.4730447321783515</v>
      </c>
    </row>
    <row r="133" spans="1:12" ht="15">
      <c r="A133" s="6">
        <v>3210</v>
      </c>
      <c r="B133" s="57" t="s">
        <v>340</v>
      </c>
      <c r="C133" s="3" t="s">
        <v>177</v>
      </c>
      <c r="D133" s="4">
        <f>VLOOKUP(C133,TOTALS!$B$10:$P$187,15,FALSE)</f>
        <v>44640.535928771504</v>
      </c>
      <c r="E133" s="56">
        <f t="shared" si="20"/>
        <v>90.73279660319412</v>
      </c>
      <c r="F133" s="6">
        <f t="shared" si="21"/>
        <v>125</v>
      </c>
      <c r="G133" s="6"/>
      <c r="H133" s="56">
        <f>VLOOKUP(C133,'[2]Alternate Table'!$B$5:$D$182,3,FALSE)</f>
        <v>91.20112906224911</v>
      </c>
      <c r="I133" s="6">
        <f t="shared" si="22"/>
        <v>121</v>
      </c>
      <c r="K133" s="56">
        <f t="shared" si="23"/>
        <v>-0.46833245905499155</v>
      </c>
      <c r="L133" s="70">
        <f t="shared" si="24"/>
        <v>0.46833245905499155</v>
      </c>
    </row>
    <row r="134" spans="1:12" ht="15">
      <c r="A134" s="6">
        <v>2505</v>
      </c>
      <c r="B134" s="57" t="s">
        <v>321</v>
      </c>
      <c r="C134" s="3" t="s">
        <v>119</v>
      </c>
      <c r="D134" s="4">
        <f>VLOOKUP(C134,TOTALS!$B$10:$P$187,15,FALSE)</f>
        <v>47109.41785796534</v>
      </c>
      <c r="E134" s="56">
        <f t="shared" si="20"/>
        <v>95.75084930480759</v>
      </c>
      <c r="F134" s="6">
        <f t="shared" si="21"/>
        <v>80</v>
      </c>
      <c r="G134" s="6"/>
      <c r="H134" s="56">
        <f>VLOOKUP(C134,'[2]Alternate Table'!$B$5:$D$182,3,FALSE)</f>
        <v>96.21730286109613</v>
      </c>
      <c r="I134" s="6">
        <f t="shared" si="22"/>
        <v>77</v>
      </c>
      <c r="K134" s="56">
        <f t="shared" si="23"/>
        <v>-0.4664535562885419</v>
      </c>
      <c r="L134" s="70">
        <f t="shared" si="24"/>
        <v>0.4664535562885419</v>
      </c>
    </row>
    <row r="135" spans="1:12" ht="15">
      <c r="A135" s="6">
        <v>1870</v>
      </c>
      <c r="B135" s="57" t="s">
        <v>315</v>
      </c>
      <c r="C135" s="3" t="s">
        <v>106</v>
      </c>
      <c r="D135" s="4">
        <f>VLOOKUP(C135,TOTALS!$B$10:$P$187,15,FALSE)</f>
        <v>43163.12738485369</v>
      </c>
      <c r="E135" s="56">
        <f t="shared" si="20"/>
        <v>87.7299337090522</v>
      </c>
      <c r="F135" s="6">
        <f t="shared" si="21"/>
        <v>145</v>
      </c>
      <c r="G135" s="6"/>
      <c r="H135" s="56">
        <f>VLOOKUP(C135,'[2]Alternate Table'!$B$5:$D$182,3,FALSE)</f>
        <v>87.26757535083793</v>
      </c>
      <c r="I135" s="6">
        <f t="shared" si="22"/>
        <v>149</v>
      </c>
      <c r="K135" s="56">
        <f t="shared" si="23"/>
        <v>0.4623583582142743</v>
      </c>
      <c r="L135" s="70">
        <f t="shared" si="24"/>
        <v>0.4623583582142743</v>
      </c>
    </row>
    <row r="136" spans="1:12" ht="15">
      <c r="A136" s="6">
        <v>1070</v>
      </c>
      <c r="B136" s="57" t="s">
        <v>298</v>
      </c>
      <c r="C136" s="3" t="s">
        <v>60</v>
      </c>
      <c r="D136" s="4">
        <f>VLOOKUP(C136,TOTALS!$B$10:$P$187,15,FALSE)</f>
        <v>47263.77187466615</v>
      </c>
      <c r="E136" s="56">
        <f t="shared" si="20"/>
        <v>96.06457698102876</v>
      </c>
      <c r="F136" s="6">
        <f t="shared" si="21"/>
        <v>76</v>
      </c>
      <c r="G136" s="6"/>
      <c r="H136" s="56">
        <f>VLOOKUP(C136,'[2]Alternate Table'!$B$5:$D$182,3,FALSE)</f>
        <v>95.60243588976051</v>
      </c>
      <c r="I136" s="6">
        <f t="shared" si="22"/>
        <v>82</v>
      </c>
      <c r="K136" s="56">
        <f t="shared" si="23"/>
        <v>0.46214109126825065</v>
      </c>
      <c r="L136" s="70">
        <f t="shared" si="24"/>
        <v>0.46214109126825065</v>
      </c>
    </row>
    <row r="137" spans="1:12" ht="15">
      <c r="A137" s="6">
        <v>880</v>
      </c>
      <c r="B137" s="57" t="s">
        <v>293</v>
      </c>
      <c r="C137" s="3" t="s">
        <v>41</v>
      </c>
      <c r="D137" s="4">
        <f>VLOOKUP(C137,TOTALS!$B$10:$P$187,15,FALSE)</f>
        <v>50112.002802600415</v>
      </c>
      <c r="E137" s="56">
        <f t="shared" si="20"/>
        <v>101.85366423292767</v>
      </c>
      <c r="F137" s="6">
        <f t="shared" si="21"/>
        <v>33</v>
      </c>
      <c r="G137" s="6"/>
      <c r="H137" s="56">
        <f>VLOOKUP(C137,'[2]Alternate Table'!$B$5:$D$182,3,FALSE)</f>
        <v>102.30095737688221</v>
      </c>
      <c r="I137" s="6">
        <f t="shared" si="22"/>
        <v>33</v>
      </c>
      <c r="K137" s="56">
        <f t="shared" si="23"/>
        <v>-0.4472931439545391</v>
      </c>
      <c r="L137" s="70">
        <f t="shared" si="24"/>
        <v>0.4472931439545391</v>
      </c>
    </row>
    <row r="138" spans="1:12" ht="15">
      <c r="A138" s="6">
        <v>2610</v>
      </c>
      <c r="B138" s="57" t="s">
        <v>324</v>
      </c>
      <c r="C138" s="3" t="s">
        <v>130</v>
      </c>
      <c r="D138" s="4">
        <f>VLOOKUP(C138,TOTALS!$B$10:$P$187,15,FALSE)</f>
        <v>52293.44534538586</v>
      </c>
      <c r="E138" s="56">
        <f t="shared" si="20"/>
        <v>106.28749053940214</v>
      </c>
      <c r="F138" s="6">
        <f t="shared" si="21"/>
        <v>21</v>
      </c>
      <c r="G138" s="6"/>
      <c r="H138" s="56">
        <f>VLOOKUP(C138,'[2]Alternate Table'!$B$5:$D$182,3,FALSE)</f>
        <v>105.84425648870427</v>
      </c>
      <c r="I138" s="6">
        <f t="shared" si="22"/>
        <v>24</v>
      </c>
      <c r="K138" s="56">
        <f t="shared" si="23"/>
        <v>0.4432340506978676</v>
      </c>
      <c r="L138" s="70">
        <f t="shared" si="24"/>
        <v>0.4432340506978676</v>
      </c>
    </row>
    <row r="139" spans="1:12" ht="15">
      <c r="A139" s="6">
        <v>2862</v>
      </c>
      <c r="B139" s="57" t="s">
        <v>335</v>
      </c>
      <c r="C139" s="3" t="s">
        <v>154</v>
      </c>
      <c r="D139" s="4">
        <f>VLOOKUP(C139,TOTALS!$B$10:$P$187,15,FALSE)</f>
        <v>44535.639065908275</v>
      </c>
      <c r="E139" s="56">
        <f t="shared" si="20"/>
        <v>90.51959159737454</v>
      </c>
      <c r="F139" s="6">
        <f t="shared" si="21"/>
        <v>128</v>
      </c>
      <c r="G139" s="6"/>
      <c r="H139" s="56">
        <f>VLOOKUP(C139,'[2]Alternate Table'!$B$5:$D$182,3,FALSE)</f>
        <v>90.09506419078946</v>
      </c>
      <c r="I139" s="6">
        <f t="shared" si="22"/>
        <v>132</v>
      </c>
      <c r="K139" s="56">
        <f t="shared" si="23"/>
        <v>0.42452740658508503</v>
      </c>
      <c r="L139" s="70">
        <f t="shared" si="24"/>
        <v>0.42452740658508503</v>
      </c>
    </row>
    <row r="140" spans="1:12" ht="15">
      <c r="A140" s="6">
        <v>1430</v>
      </c>
      <c r="B140" s="57" t="s">
        <v>308</v>
      </c>
      <c r="C140" s="3" t="s">
        <v>80</v>
      </c>
      <c r="D140" s="4">
        <f>VLOOKUP(C140,TOTALS!$B$10:$P$187,15,FALSE)</f>
        <v>41716.93030633031</v>
      </c>
      <c r="E140" s="56">
        <f t="shared" si="20"/>
        <v>84.79050875270387</v>
      </c>
      <c r="F140" s="6">
        <f t="shared" si="21"/>
        <v>165</v>
      </c>
      <c r="G140" s="6"/>
      <c r="H140" s="56">
        <f>VLOOKUP(C140,'[2]Alternate Table'!$B$5:$D$182,3,FALSE)</f>
        <v>85.20854858758388</v>
      </c>
      <c r="I140" s="6">
        <f t="shared" si="22"/>
        <v>161</v>
      </c>
      <c r="K140" s="56">
        <f t="shared" si="23"/>
        <v>-0.4180398348800054</v>
      </c>
      <c r="L140" s="70">
        <f t="shared" si="24"/>
        <v>0.4180398348800054</v>
      </c>
    </row>
    <row r="141" spans="1:12" ht="15">
      <c r="A141" s="6">
        <v>2650</v>
      </c>
      <c r="B141" s="57" t="s">
        <v>327</v>
      </c>
      <c r="C141" s="3" t="s">
        <v>134</v>
      </c>
      <c r="D141" s="4">
        <f>VLOOKUP(C141,TOTALS!$B$10:$P$187,15,FALSE)</f>
        <v>41554.99512769599</v>
      </c>
      <c r="E141" s="56">
        <f t="shared" si="20"/>
        <v>84.46137221076421</v>
      </c>
      <c r="F141" s="6">
        <f t="shared" si="21"/>
        <v>167</v>
      </c>
      <c r="G141" s="6"/>
      <c r="H141" s="56">
        <f>VLOOKUP(C141,'[2]Alternate Table'!$B$5:$D$182,3,FALSE)</f>
        <v>84.87315293830332</v>
      </c>
      <c r="I141" s="6">
        <f t="shared" si="22"/>
        <v>164</v>
      </c>
      <c r="K141" s="56">
        <f t="shared" si="23"/>
        <v>-0.4117807275391101</v>
      </c>
      <c r="L141" s="70">
        <f t="shared" si="24"/>
        <v>0.4117807275391101</v>
      </c>
    </row>
    <row r="142" spans="1:12" ht="15">
      <c r="A142" s="6">
        <v>3050</v>
      </c>
      <c r="B142" s="57" t="s">
        <v>338</v>
      </c>
      <c r="C142" s="3" t="s">
        <v>161</v>
      </c>
      <c r="D142" s="4">
        <f>VLOOKUP(C142,TOTALS!$B$10:$P$187,15,FALSE)</f>
        <v>44287.22297568838</v>
      </c>
      <c r="E142" s="56">
        <f t="shared" si="20"/>
        <v>90.0146808448951</v>
      </c>
      <c r="F142" s="6">
        <f t="shared" si="21"/>
        <v>130</v>
      </c>
      <c r="G142" s="6"/>
      <c r="H142" s="56">
        <f>VLOOKUP(C142,'[2]Alternate Table'!$B$5:$D$182,3,FALSE)</f>
        <v>90.42147936886778</v>
      </c>
      <c r="I142" s="6">
        <f t="shared" si="22"/>
        <v>128</v>
      </c>
      <c r="K142" s="56">
        <f t="shared" si="23"/>
        <v>-0.40679852397268235</v>
      </c>
      <c r="L142" s="70">
        <f t="shared" si="24"/>
        <v>0.40679852397268235</v>
      </c>
    </row>
    <row r="143" spans="1:12" ht="15">
      <c r="A143" s="6">
        <v>2535</v>
      </c>
      <c r="B143" s="57" t="s">
        <v>322</v>
      </c>
      <c r="C143" s="3" t="s">
        <v>123</v>
      </c>
      <c r="D143" s="4">
        <f>VLOOKUP(C143,TOTALS!$B$10:$P$187,15,FALSE)</f>
        <v>40540.84072549172</v>
      </c>
      <c r="E143" s="56">
        <f t="shared" si="20"/>
        <v>82.40008277538968</v>
      </c>
      <c r="F143" s="6">
        <f t="shared" si="21"/>
        <v>178</v>
      </c>
      <c r="G143" s="6"/>
      <c r="H143" s="56">
        <f>VLOOKUP(C143,'[2]Alternate Table'!$B$5:$D$182,3,FALSE)</f>
        <v>81.99661553491258</v>
      </c>
      <c r="I143" s="6">
        <f t="shared" si="22"/>
        <v>178</v>
      </c>
      <c r="K143" s="56">
        <f t="shared" si="23"/>
        <v>0.4034672404770987</v>
      </c>
      <c r="L143" s="70">
        <f t="shared" si="24"/>
        <v>0.4034672404770987</v>
      </c>
    </row>
    <row r="144" spans="1:12" ht="15">
      <c r="A144" s="6">
        <v>1330</v>
      </c>
      <c r="B144" s="57" t="s">
        <v>301</v>
      </c>
      <c r="C144" s="3" t="s">
        <v>71</v>
      </c>
      <c r="D144" s="4">
        <f>VLOOKUP(C144,TOTALS!$B$10:$P$187,15,FALSE)</f>
        <v>49930.579560562735</v>
      </c>
      <c r="E144" s="56">
        <f t="shared" si="20"/>
        <v>101.48491780602183</v>
      </c>
      <c r="F144" s="6">
        <f t="shared" si="21"/>
        <v>34</v>
      </c>
      <c r="G144" s="6"/>
      <c r="H144" s="56">
        <f>VLOOKUP(C144,'[2]Alternate Table'!$B$5:$D$182,3,FALSE)</f>
        <v>101.88702629410827</v>
      </c>
      <c r="I144" s="6">
        <f t="shared" si="22"/>
        <v>36</v>
      </c>
      <c r="K144" s="56">
        <f t="shared" si="23"/>
        <v>-0.40210848808644073</v>
      </c>
      <c r="L144" s="70">
        <f t="shared" si="24"/>
        <v>0.40210848808644073</v>
      </c>
    </row>
    <row r="145" spans="1:12" ht="15">
      <c r="A145" s="6">
        <v>1160</v>
      </c>
      <c r="B145" s="57" t="s">
        <v>299</v>
      </c>
      <c r="C145" s="3" t="s">
        <v>67</v>
      </c>
      <c r="D145" s="4">
        <f>VLOOKUP(C145,TOTALS!$B$10:$P$187,15,FALSE)</f>
        <v>46538.14454604008</v>
      </c>
      <c r="E145" s="56">
        <f t="shared" si="20"/>
        <v>94.58972468707333</v>
      </c>
      <c r="F145" s="6">
        <f t="shared" si="21"/>
        <v>92</v>
      </c>
      <c r="G145" s="6"/>
      <c r="H145" s="56">
        <f>VLOOKUP(C145,'[2]Alternate Table'!$B$5:$D$182,3,FALSE)</f>
        <v>94.97051763310814</v>
      </c>
      <c r="I145" s="6">
        <f t="shared" si="22"/>
        <v>92</v>
      </c>
      <c r="K145" s="56">
        <f t="shared" si="23"/>
        <v>-0.3807929460348163</v>
      </c>
      <c r="L145" s="70">
        <f t="shared" si="24"/>
        <v>0.3807929460348163</v>
      </c>
    </row>
    <row r="146" spans="1:12" ht="15">
      <c r="A146" s="6">
        <v>3220</v>
      </c>
      <c r="B146" s="57" t="s">
        <v>340</v>
      </c>
      <c r="C146" s="3" t="s">
        <v>178</v>
      </c>
      <c r="D146" s="4">
        <f>VLOOKUP(C146,TOTALS!$B$10:$P$187,15,FALSE)</f>
        <v>43509.04872848109</v>
      </c>
      <c r="E146" s="56">
        <f t="shared" si="20"/>
        <v>88.43302587089651</v>
      </c>
      <c r="F146" s="6">
        <f t="shared" si="21"/>
        <v>139</v>
      </c>
      <c r="G146" s="6"/>
      <c r="H146" s="56">
        <f>VLOOKUP(C146,'[2]Alternate Table'!$B$5:$D$182,3,FALSE)</f>
        <v>88.79173278037908</v>
      </c>
      <c r="I146" s="6">
        <f t="shared" si="22"/>
        <v>141</v>
      </c>
      <c r="K146" s="56">
        <f t="shared" si="23"/>
        <v>-0.3587069094825637</v>
      </c>
      <c r="L146" s="70">
        <f t="shared" si="24"/>
        <v>0.3587069094825637</v>
      </c>
    </row>
    <row r="147" spans="1:12" ht="15">
      <c r="A147" s="6">
        <v>1520</v>
      </c>
      <c r="B147" s="57" t="s">
        <v>311</v>
      </c>
      <c r="C147" s="3" t="s">
        <v>88</v>
      </c>
      <c r="D147" s="4">
        <f>VLOOKUP(C147,TOTALS!$B$10:$P$187,15,FALSE)</f>
        <v>54112.4344084453</v>
      </c>
      <c r="E147" s="56">
        <f t="shared" si="20"/>
        <v>109.98462278139287</v>
      </c>
      <c r="F147" s="6">
        <f t="shared" si="21"/>
        <v>10</v>
      </c>
      <c r="G147" s="6"/>
      <c r="H147" s="56">
        <f>VLOOKUP(C147,'[2]Alternate Table'!$B$5:$D$182,3,FALSE)</f>
        <v>109.62726874633458</v>
      </c>
      <c r="I147" s="6">
        <f t="shared" si="22"/>
        <v>14</v>
      </c>
      <c r="K147" s="56">
        <f t="shared" si="23"/>
        <v>0.3573540350582931</v>
      </c>
      <c r="L147" s="70">
        <f t="shared" si="24"/>
        <v>0.3573540350582931</v>
      </c>
    </row>
    <row r="148" spans="1:12" ht="15">
      <c r="A148" s="6">
        <v>1980</v>
      </c>
      <c r="B148" s="57" t="s">
        <v>316</v>
      </c>
      <c r="C148" s="3" t="s">
        <v>107</v>
      </c>
      <c r="D148" s="4">
        <f>VLOOKUP(C148,TOTALS!$B$10:$P$187,15,FALSE)</f>
        <v>46312.46522756297</v>
      </c>
      <c r="E148" s="56">
        <f t="shared" si="20"/>
        <v>94.1310268852906</v>
      </c>
      <c r="F148" s="6">
        <f t="shared" si="21"/>
        <v>98</v>
      </c>
      <c r="G148" s="6"/>
      <c r="H148" s="56">
        <f>VLOOKUP(C148,'[2]Alternate Table'!$B$5:$D$182,3,FALSE)</f>
        <v>94.48154225983171</v>
      </c>
      <c r="I148" s="6">
        <f t="shared" si="22"/>
        <v>97</v>
      </c>
      <c r="K148" s="56">
        <f t="shared" si="23"/>
        <v>-0.3505153745411178</v>
      </c>
      <c r="L148" s="70">
        <f t="shared" si="24"/>
        <v>0.3505153745411178</v>
      </c>
    </row>
    <row r="149" spans="1:12" ht="15">
      <c r="A149" s="6">
        <v>3110</v>
      </c>
      <c r="B149" s="57" t="s">
        <v>339</v>
      </c>
      <c r="C149" s="3" t="s">
        <v>168</v>
      </c>
      <c r="D149" s="4">
        <f>VLOOKUP(C149,TOTALS!$B$10:$P$187,15,FALSE)</f>
        <v>48159.53611381958</v>
      </c>
      <c r="E149" s="56">
        <f t="shared" si="20"/>
        <v>97.88523600369834</v>
      </c>
      <c r="F149" s="6">
        <f t="shared" si="21"/>
        <v>61</v>
      </c>
      <c r="G149" s="6"/>
      <c r="H149" s="56">
        <f>VLOOKUP(C149,'[2]Alternate Table'!$B$5:$D$182,3,FALSE)</f>
        <v>97.5588744643957</v>
      </c>
      <c r="I149" s="6">
        <f t="shared" si="22"/>
        <v>69</v>
      </c>
      <c r="K149" s="56">
        <f t="shared" si="23"/>
        <v>0.32636153930263845</v>
      </c>
      <c r="L149" s="70">
        <f t="shared" si="24"/>
        <v>0.32636153930263845</v>
      </c>
    </row>
    <row r="150" spans="1:12" ht="15">
      <c r="A150" s="6">
        <v>580</v>
      </c>
      <c r="B150" s="57" t="s">
        <v>288</v>
      </c>
      <c r="C150" s="3" t="s">
        <v>35</v>
      </c>
      <c r="D150" s="4">
        <f>VLOOKUP(C150,TOTALS!$B$10:$P$187,15,FALSE)</f>
        <v>42541.712419803356</v>
      </c>
      <c r="E150" s="56">
        <f t="shared" si="20"/>
        <v>86.46689516220194</v>
      </c>
      <c r="F150" s="6">
        <f t="shared" si="21"/>
        <v>150</v>
      </c>
      <c r="G150" s="6"/>
      <c r="H150" s="56">
        <f>VLOOKUP(C150,'[2]Alternate Table'!$B$5:$D$182,3,FALSE)</f>
        <v>86.14994606136376</v>
      </c>
      <c r="I150" s="6">
        <f t="shared" si="22"/>
        <v>155</v>
      </c>
      <c r="K150" s="56">
        <f t="shared" si="23"/>
        <v>0.3169491008381726</v>
      </c>
      <c r="L150" s="70">
        <f t="shared" si="24"/>
        <v>0.3169491008381726</v>
      </c>
    </row>
    <row r="151" spans="1:12" ht="15">
      <c r="A151" s="6">
        <v>2630</v>
      </c>
      <c r="B151" s="57" t="s">
        <v>325</v>
      </c>
      <c r="C151" s="3" t="s">
        <v>132</v>
      </c>
      <c r="D151" s="4">
        <f>VLOOKUP(C151,TOTALS!$B$10:$P$187,15,FALSE)</f>
        <v>43422.65639624161</v>
      </c>
      <c r="E151" s="56">
        <f t="shared" si="20"/>
        <v>88.25743169967807</v>
      </c>
      <c r="F151" s="6">
        <f t="shared" si="21"/>
        <v>140</v>
      </c>
      <c r="G151" s="6"/>
      <c r="H151" s="56">
        <f>VLOOKUP(C151,'[2]Alternate Table'!$B$5:$D$182,3,FALSE)</f>
        <v>88.57293688637232</v>
      </c>
      <c r="I151" s="6">
        <f t="shared" si="22"/>
        <v>143</v>
      </c>
      <c r="K151" s="56">
        <f t="shared" si="23"/>
        <v>-0.31550518669425287</v>
      </c>
      <c r="L151" s="70">
        <f t="shared" si="24"/>
        <v>0.31550518669425287</v>
      </c>
    </row>
    <row r="152" spans="1:12" ht="15">
      <c r="A152" s="6">
        <v>920</v>
      </c>
      <c r="B152" s="57" t="s">
        <v>297</v>
      </c>
      <c r="C152" s="3" t="s">
        <v>45</v>
      </c>
      <c r="D152" s="4">
        <f>VLOOKUP(C152,TOTALS!$B$10:$P$187,15,FALSE)</f>
        <v>52114.327899387135</v>
      </c>
      <c r="E152" s="56">
        <f t="shared" si="20"/>
        <v>105.92343068981125</v>
      </c>
      <c r="F152" s="6">
        <f t="shared" si="21"/>
        <v>22</v>
      </c>
      <c r="G152" s="6"/>
      <c r="H152" s="56">
        <f>VLOOKUP(C152,'[2]Alternate Table'!$B$5:$D$182,3,FALSE)</f>
        <v>106.22366130427694</v>
      </c>
      <c r="I152" s="6">
        <f t="shared" si="22"/>
        <v>20</v>
      </c>
      <c r="K152" s="56">
        <f t="shared" si="23"/>
        <v>-0.3002306144656899</v>
      </c>
      <c r="L152" s="70">
        <f t="shared" si="24"/>
        <v>0.3002306144656899</v>
      </c>
    </row>
    <row r="153" spans="1:12" ht="15">
      <c r="A153" s="6">
        <v>2405</v>
      </c>
      <c r="B153" s="57" t="s">
        <v>321</v>
      </c>
      <c r="C153" s="3" t="s">
        <v>118</v>
      </c>
      <c r="D153" s="4">
        <f>VLOOKUP(C153,TOTALS!$B$10:$P$187,15,FALSE)</f>
        <v>47392.0466294168</v>
      </c>
      <c r="E153" s="56">
        <f t="shared" si="20"/>
        <v>96.32529802726992</v>
      </c>
      <c r="F153" s="6">
        <f t="shared" si="21"/>
        <v>74</v>
      </c>
      <c r="G153" s="6"/>
      <c r="H153" s="56">
        <f>VLOOKUP(C153,'[2]Alternate Table'!$B$5:$D$182,3,FALSE)</f>
        <v>96.0265123659658</v>
      </c>
      <c r="I153" s="6">
        <f t="shared" si="22"/>
        <v>79</v>
      </c>
      <c r="K153" s="56">
        <f t="shared" si="23"/>
        <v>0.2987856613041231</v>
      </c>
      <c r="L153" s="70">
        <f t="shared" si="24"/>
        <v>0.2987856613041231</v>
      </c>
    </row>
    <row r="154" spans="1:12" ht="15">
      <c r="A154" s="6">
        <v>30</v>
      </c>
      <c r="B154" s="57" t="s">
        <v>278</v>
      </c>
      <c r="C154" s="3" t="s">
        <v>4</v>
      </c>
      <c r="D154" s="4">
        <f>VLOOKUP(C154,TOTALS!$B$10:$P$187,15,FALSE)</f>
        <v>45041.39847307168</v>
      </c>
      <c r="E154" s="56">
        <f t="shared" si="20"/>
        <v>91.5475578720969</v>
      </c>
      <c r="F154" s="6">
        <f t="shared" si="21"/>
        <v>116</v>
      </c>
      <c r="G154" s="6"/>
      <c r="H154" s="56">
        <f>VLOOKUP(C154,'[2]Alternate Table'!$B$5:$D$182,3,FALSE)</f>
        <v>91.8451305580434</v>
      </c>
      <c r="I154" s="6">
        <f t="shared" si="22"/>
        <v>117</v>
      </c>
      <c r="K154" s="56">
        <f t="shared" si="23"/>
        <v>-0.29757268594649133</v>
      </c>
      <c r="L154" s="70">
        <f t="shared" si="24"/>
        <v>0.29757268594649133</v>
      </c>
    </row>
    <row r="155" spans="1:12" ht="15">
      <c r="A155" s="6">
        <v>2035</v>
      </c>
      <c r="B155" s="57" t="s">
        <v>319</v>
      </c>
      <c r="C155" s="3" t="s">
        <v>112</v>
      </c>
      <c r="D155" s="4">
        <f>VLOOKUP(C155,TOTALS!$B$10:$P$187,15,FALSE)</f>
        <v>47053.00915994856</v>
      </c>
      <c r="E155" s="56">
        <f t="shared" si="20"/>
        <v>95.63619747957024</v>
      </c>
      <c r="F155" s="6">
        <f t="shared" si="21"/>
        <v>82</v>
      </c>
      <c r="G155" s="6"/>
      <c r="H155" s="56">
        <f>VLOOKUP(C155,'[2]Alternate Table'!$B$5:$D$182,3,FALSE)</f>
        <v>95.3476816935789</v>
      </c>
      <c r="I155" s="6">
        <f t="shared" si="22"/>
        <v>84</v>
      </c>
      <c r="K155" s="56">
        <f t="shared" si="23"/>
        <v>0.2885157859913363</v>
      </c>
      <c r="L155" s="70">
        <f t="shared" si="24"/>
        <v>0.2885157859913363</v>
      </c>
    </row>
    <row r="156" spans="1:12" ht="15">
      <c r="A156" s="6">
        <v>1600</v>
      </c>
      <c r="B156" s="57" t="s">
        <v>313</v>
      </c>
      <c r="C156" s="3" t="s">
        <v>96</v>
      </c>
      <c r="D156" s="4">
        <f>VLOOKUP(C156,TOTALS!$B$10:$P$187,15,FALSE)</f>
        <v>45223.40196443568</v>
      </c>
      <c r="E156" s="56">
        <f t="shared" si="20"/>
        <v>91.9174836675522</v>
      </c>
      <c r="F156" s="6">
        <f t="shared" si="21"/>
        <v>114</v>
      </c>
      <c r="G156" s="6"/>
      <c r="H156" s="56">
        <f>VLOOKUP(C156,'[2]Alternate Table'!$B$5:$D$182,3,FALSE)</f>
        <v>92.19160136253367</v>
      </c>
      <c r="I156" s="6">
        <f t="shared" si="22"/>
        <v>115</v>
      </c>
      <c r="K156" s="56">
        <f t="shared" si="23"/>
        <v>-0.2741176949814701</v>
      </c>
      <c r="L156" s="70">
        <f t="shared" si="24"/>
        <v>0.2741176949814701</v>
      </c>
    </row>
    <row r="157" spans="1:12" ht="15">
      <c r="A157" s="6">
        <v>2710</v>
      </c>
      <c r="B157" s="57" t="s">
        <v>329</v>
      </c>
      <c r="C157" s="3" t="s">
        <v>140</v>
      </c>
      <c r="D157" s="4">
        <f>VLOOKUP(C157,TOTALS!$B$10:$P$187,15,FALSE)</f>
        <v>50588.24747758364</v>
      </c>
      <c r="E157" s="56">
        <f t="shared" si="20"/>
        <v>102.82164121460089</v>
      </c>
      <c r="F157" s="6">
        <f t="shared" si="21"/>
        <v>31</v>
      </c>
      <c r="G157" s="6"/>
      <c r="H157" s="56">
        <f>VLOOKUP(C157,'[2]Alternate Table'!$B$5:$D$182,3,FALSE)</f>
        <v>102.55668922845298</v>
      </c>
      <c r="I157" s="6">
        <f t="shared" si="22"/>
        <v>31</v>
      </c>
      <c r="K157" s="56">
        <f t="shared" si="23"/>
        <v>0.2649519861479064</v>
      </c>
      <c r="L157" s="70">
        <f t="shared" si="24"/>
        <v>0.2649519861479064</v>
      </c>
    </row>
    <row r="158" spans="1:12" ht="15">
      <c r="A158" s="6">
        <v>3120</v>
      </c>
      <c r="B158" s="57" t="s">
        <v>339</v>
      </c>
      <c r="C158" s="3" t="s">
        <v>169</v>
      </c>
      <c r="D158" s="4">
        <f>VLOOKUP(C158,TOTALS!$B$10:$P$187,15,FALSE)</f>
        <v>46765.04458998536</v>
      </c>
      <c r="E158" s="56">
        <f t="shared" si="20"/>
        <v>95.05090363818162</v>
      </c>
      <c r="F158" s="6">
        <f t="shared" si="21"/>
        <v>91</v>
      </c>
      <c r="G158" s="6"/>
      <c r="H158" s="56">
        <f>VLOOKUP(C158,'[2]Alternate Table'!$B$5:$D$182,3,FALSE)</f>
        <v>95.3108007087465</v>
      </c>
      <c r="I158" s="6">
        <f t="shared" si="22"/>
        <v>86</v>
      </c>
      <c r="K158" s="56">
        <f t="shared" si="23"/>
        <v>-0.2598970705648753</v>
      </c>
      <c r="L158" s="70">
        <f t="shared" si="24"/>
        <v>0.2598970705648753</v>
      </c>
    </row>
    <row r="159" spans="1:12" ht="15">
      <c r="A159" s="6">
        <v>270</v>
      </c>
      <c r="B159" s="57" t="s">
        <v>282</v>
      </c>
      <c r="C159" s="3" t="s">
        <v>23</v>
      </c>
      <c r="D159" s="4">
        <f>VLOOKUP(C159,TOTALS!$B$10:$P$187,15,FALSE)</f>
        <v>40971.5352787596</v>
      </c>
      <c r="E159" s="56">
        <f t="shared" si="20"/>
        <v>83.27547820886097</v>
      </c>
      <c r="F159" s="6">
        <f t="shared" si="21"/>
        <v>175</v>
      </c>
      <c r="G159" s="6"/>
      <c r="H159" s="56">
        <f>VLOOKUP(C159,'[2]Alternate Table'!$B$5:$D$182,3,FALSE)</f>
        <v>83.01564399437282</v>
      </c>
      <c r="I159" s="6">
        <f t="shared" si="22"/>
        <v>173</v>
      </c>
      <c r="K159" s="56">
        <f t="shared" si="23"/>
        <v>0.25983421448815136</v>
      </c>
      <c r="L159" s="70">
        <f t="shared" si="24"/>
        <v>0.25983421448815136</v>
      </c>
    </row>
    <row r="160" spans="1:12" ht="15">
      <c r="A160" s="6">
        <v>1760</v>
      </c>
      <c r="B160" s="57" t="s">
        <v>313</v>
      </c>
      <c r="C160" s="3" t="s">
        <v>99</v>
      </c>
      <c r="D160" s="4">
        <f>VLOOKUP(C160,TOTALS!$B$10:$P$187,15,FALSE)</f>
        <v>41874.21941567205</v>
      </c>
      <c r="E160" s="56">
        <f t="shared" si="20"/>
        <v>85.11020206437408</v>
      </c>
      <c r="F160" s="6">
        <f t="shared" si="21"/>
        <v>164</v>
      </c>
      <c r="G160" s="6"/>
      <c r="H160" s="56">
        <f>VLOOKUP(C160,'[2]Alternate Table'!$B$5:$D$182,3,FALSE)</f>
        <v>84.85457370759323</v>
      </c>
      <c r="I160" s="6">
        <f t="shared" si="22"/>
        <v>165</v>
      </c>
      <c r="K160" s="56">
        <f t="shared" si="23"/>
        <v>0.2556283567808464</v>
      </c>
      <c r="L160" s="70">
        <f t="shared" si="24"/>
        <v>0.2556283567808464</v>
      </c>
    </row>
    <row r="161" spans="1:12" ht="15">
      <c r="A161" s="6">
        <v>970</v>
      </c>
      <c r="B161" s="57" t="s">
        <v>298</v>
      </c>
      <c r="C161" s="3" t="s">
        <v>50</v>
      </c>
      <c r="D161" s="4">
        <f>VLOOKUP(C161,TOTALS!$B$10:$P$187,15,FALSE)</f>
        <v>46058.17183779911</v>
      </c>
      <c r="E161" s="56">
        <f t="shared" si="20"/>
        <v>93.61417040203072</v>
      </c>
      <c r="F161" s="6">
        <f t="shared" si="21"/>
        <v>101</v>
      </c>
      <c r="G161" s="6"/>
      <c r="H161" s="56">
        <f>VLOOKUP(C161,'[2]Alternate Table'!$B$5:$D$182,3,FALSE)</f>
        <v>93.83693864525972</v>
      </c>
      <c r="I161" s="6">
        <f t="shared" si="22"/>
        <v>102</v>
      </c>
      <c r="K161" s="56">
        <f t="shared" si="23"/>
        <v>-0.22276824322899813</v>
      </c>
      <c r="L161" s="70">
        <f t="shared" si="24"/>
        <v>0.22276824322899813</v>
      </c>
    </row>
    <row r="162" spans="1:12" ht="15">
      <c r="A162" s="6">
        <v>1990</v>
      </c>
      <c r="B162" s="57" t="s">
        <v>316</v>
      </c>
      <c r="C162" s="3" t="s">
        <v>108</v>
      </c>
      <c r="D162" s="4">
        <f>VLOOKUP(C162,TOTALS!$B$10:$P$187,15,FALSE)</f>
        <v>48994.83697171736</v>
      </c>
      <c r="E162" s="56">
        <f t="shared" si="20"/>
        <v>99.58300197503529</v>
      </c>
      <c r="F162" s="6">
        <f t="shared" si="21"/>
        <v>47</v>
      </c>
      <c r="G162" s="6"/>
      <c r="H162" s="56">
        <f>VLOOKUP(C162,'[2]Alternate Table'!$B$5:$D$182,3,FALSE)</f>
        <v>99.7976049669149</v>
      </c>
      <c r="I162" s="6">
        <f t="shared" si="22"/>
        <v>43</v>
      </c>
      <c r="K162" s="56">
        <f t="shared" si="23"/>
        <v>-0.21460299187961596</v>
      </c>
      <c r="L162" s="70">
        <f t="shared" si="24"/>
        <v>0.21460299187961596</v>
      </c>
    </row>
    <row r="163" spans="1:12" ht="15">
      <c r="A163" s="6">
        <v>1400</v>
      </c>
      <c r="B163" s="57" t="s">
        <v>305</v>
      </c>
      <c r="C163" s="3" t="s">
        <v>77</v>
      </c>
      <c r="D163" s="4">
        <f>VLOOKUP(C163,TOTALS!$B$10:$P$187,15,FALSE)</f>
        <v>46836.330942531255</v>
      </c>
      <c r="E163" s="56">
        <f t="shared" si="20"/>
        <v>95.19579459864076</v>
      </c>
      <c r="F163" s="6">
        <f t="shared" si="21"/>
        <v>90</v>
      </c>
      <c r="G163" s="6"/>
      <c r="H163" s="56">
        <f>VLOOKUP(C163,'[2]Alternate Table'!$B$5:$D$182,3,FALSE)</f>
        <v>95.00396044825884</v>
      </c>
      <c r="I163" s="6">
        <f t="shared" si="22"/>
        <v>90</v>
      </c>
      <c r="K163" s="56">
        <f t="shared" si="23"/>
        <v>0.1918341503819221</v>
      </c>
      <c r="L163" s="70">
        <f t="shared" si="24"/>
        <v>0.1918341503819221</v>
      </c>
    </row>
    <row r="164" spans="1:12" ht="15">
      <c r="A164" s="6">
        <v>2560</v>
      </c>
      <c r="B164" s="57" t="s">
        <v>322</v>
      </c>
      <c r="C164" s="3" t="s">
        <v>125</v>
      </c>
      <c r="D164" s="4">
        <f>VLOOKUP(C164,TOTALS!$B$10:$P$187,15,FALSE)</f>
        <v>40856.871812112455</v>
      </c>
      <c r="E164" s="56">
        <f aca="true" t="shared" si="25" ref="E164:E181">D164/49200*100</f>
        <v>83.04242238234238</v>
      </c>
      <c r="F164" s="6">
        <f aca="true" t="shared" si="26" ref="F164:F181">RANK(D164,$D$4:$D$181)</f>
        <v>176</v>
      </c>
      <c r="G164" s="6"/>
      <c r="H164" s="56">
        <f>VLOOKUP(C164,'[2]Alternate Table'!$B$5:$D$182,3,FALSE)</f>
        <v>82.85343521035874</v>
      </c>
      <c r="I164" s="6">
        <f aca="true" t="shared" si="27" ref="I164:I181">RANK(H164,$H$4:$H$181)</f>
        <v>175</v>
      </c>
      <c r="K164" s="56">
        <f aca="true" t="shared" si="28" ref="K164:K181">E164-H164</f>
        <v>0.18898717198364068</v>
      </c>
      <c r="L164" s="70">
        <f aca="true" t="shared" si="29" ref="L164:L181">ABS(K164)</f>
        <v>0.18898717198364068</v>
      </c>
    </row>
    <row r="165" spans="1:12" ht="15">
      <c r="A165" s="6">
        <v>2720</v>
      </c>
      <c r="B165" s="57" t="s">
        <v>329</v>
      </c>
      <c r="C165" s="3" t="s">
        <v>141</v>
      </c>
      <c r="D165" s="4">
        <f>VLOOKUP(C165,TOTALS!$B$10:$P$187,15,FALSE)</f>
        <v>48108.33369894347</v>
      </c>
      <c r="E165" s="56">
        <f t="shared" si="25"/>
        <v>97.78116605476315</v>
      </c>
      <c r="F165" s="6">
        <f t="shared" si="26"/>
        <v>64</v>
      </c>
      <c r="G165" s="6"/>
      <c r="H165" s="56">
        <f>VLOOKUP(C165,'[2]Alternate Table'!$B$5:$D$182,3,FALSE)</f>
        <v>97.60278299374335</v>
      </c>
      <c r="I165" s="6">
        <f t="shared" si="27"/>
        <v>68</v>
      </c>
      <c r="K165" s="56">
        <f t="shared" si="28"/>
        <v>0.17838306101980095</v>
      </c>
      <c r="L165" s="70">
        <f t="shared" si="29"/>
        <v>0.17838306101980095</v>
      </c>
    </row>
    <row r="166" spans="1:12" ht="15">
      <c r="A166" s="6">
        <v>1140</v>
      </c>
      <c r="B166" s="57" t="s">
        <v>299</v>
      </c>
      <c r="C166" s="3" t="s">
        <v>65</v>
      </c>
      <c r="D166" s="4">
        <f>VLOOKUP(C166,TOTALS!$B$10:$P$187,15,FALSE)</f>
        <v>45614.11117588303</v>
      </c>
      <c r="E166" s="56">
        <f t="shared" si="25"/>
        <v>92.71160808106306</v>
      </c>
      <c r="F166" s="6">
        <f t="shared" si="26"/>
        <v>106</v>
      </c>
      <c r="G166" s="6"/>
      <c r="H166" s="56">
        <f>VLOOKUP(C166,'[2]Alternate Table'!$B$5:$D$182,3,FALSE)</f>
        <v>92.54085681658488</v>
      </c>
      <c r="I166" s="6">
        <f t="shared" si="27"/>
        <v>111</v>
      </c>
      <c r="K166" s="56">
        <f t="shared" si="28"/>
        <v>0.17075126447818434</v>
      </c>
      <c r="L166" s="70">
        <f t="shared" si="29"/>
        <v>0.17075126447818434</v>
      </c>
    </row>
    <row r="167" spans="1:12" ht="15">
      <c r="A167" s="6">
        <v>2840</v>
      </c>
      <c r="B167" s="57" t="s">
        <v>334</v>
      </c>
      <c r="C167" s="3" t="s">
        <v>153</v>
      </c>
      <c r="D167" s="4">
        <f>VLOOKUP(C167,TOTALS!$B$10:$P$187,15,FALSE)</f>
        <v>51426.70075832577</v>
      </c>
      <c r="E167" s="56">
        <f t="shared" si="25"/>
        <v>104.52581454944263</v>
      </c>
      <c r="F167" s="6">
        <f t="shared" si="26"/>
        <v>24</v>
      </c>
      <c r="G167" s="6"/>
      <c r="H167" s="56">
        <f>VLOOKUP(C167,'[2]Alternate Table'!$B$5:$D$182,3,FALSE)</f>
        <v>104.68363805412262</v>
      </c>
      <c r="I167" s="6">
        <f t="shared" si="27"/>
        <v>28</v>
      </c>
      <c r="K167" s="56">
        <f t="shared" si="28"/>
        <v>-0.15782350467999606</v>
      </c>
      <c r="L167" s="70">
        <f t="shared" si="29"/>
        <v>0.15782350467999606</v>
      </c>
    </row>
    <row r="168" spans="1:12" ht="15">
      <c r="A168" s="6">
        <v>60</v>
      </c>
      <c r="B168" s="57" t="s">
        <v>278</v>
      </c>
      <c r="C168" s="3" t="s">
        <v>7</v>
      </c>
      <c r="D168" s="4">
        <f>VLOOKUP(C168,TOTALS!$B$10:$P$187,15,FALSE)</f>
        <v>48539.97230318966</v>
      </c>
      <c r="E168" s="56">
        <f t="shared" si="25"/>
        <v>98.65848029103589</v>
      </c>
      <c r="F168" s="6">
        <f t="shared" si="26"/>
        <v>52</v>
      </c>
      <c r="G168" s="6"/>
      <c r="H168" s="56">
        <f>VLOOKUP(C168,'[2]Alternate Table'!$B$5:$D$182,3,FALSE)</f>
        <v>98.51009754484754</v>
      </c>
      <c r="I168" s="6">
        <f t="shared" si="27"/>
        <v>61</v>
      </c>
      <c r="K168" s="56">
        <f t="shared" si="28"/>
        <v>0.14838274618834646</v>
      </c>
      <c r="L168" s="70">
        <f t="shared" si="29"/>
        <v>0.14838274618834646</v>
      </c>
    </row>
    <row r="169" spans="1:12" ht="15">
      <c r="A169" s="6">
        <v>1460</v>
      </c>
      <c r="B169" s="57" t="s">
        <v>309</v>
      </c>
      <c r="C169" s="3" t="s">
        <v>83</v>
      </c>
      <c r="D169" s="4">
        <f>VLOOKUP(C169,TOTALS!$B$10:$P$187,15,FALSE)</f>
        <v>44768.5735932653</v>
      </c>
      <c r="E169" s="56">
        <f t="shared" si="25"/>
        <v>90.99303575866931</v>
      </c>
      <c r="F169" s="6">
        <f t="shared" si="26"/>
        <v>123</v>
      </c>
      <c r="G169" s="6"/>
      <c r="H169" s="56">
        <f>VLOOKUP(C169,'[2]Alternate Table'!$B$5:$D$182,3,FALSE)</f>
        <v>90.85324413428151</v>
      </c>
      <c r="I169" s="6">
        <f t="shared" si="27"/>
        <v>124</v>
      </c>
      <c r="K169" s="56">
        <f t="shared" si="28"/>
        <v>0.13979162438779724</v>
      </c>
      <c r="L169" s="70">
        <f t="shared" si="29"/>
        <v>0.13979162438779724</v>
      </c>
    </row>
    <row r="170" spans="1:12" ht="15">
      <c r="A170" s="6">
        <v>2760</v>
      </c>
      <c r="B170" s="57" t="s">
        <v>331</v>
      </c>
      <c r="C170" s="3" t="s">
        <v>145</v>
      </c>
      <c r="D170" s="4">
        <f>VLOOKUP(C170,TOTALS!$B$10:$P$187,15,FALSE)</f>
        <v>53239.72716709854</v>
      </c>
      <c r="E170" s="56">
        <f t="shared" si="25"/>
        <v>108.21082757540354</v>
      </c>
      <c r="F170" s="6">
        <f t="shared" si="26"/>
        <v>15</v>
      </c>
      <c r="G170" s="6"/>
      <c r="H170" s="56">
        <f>VLOOKUP(C170,'[2]Alternate Table'!$B$5:$D$182,3,FALSE)</f>
        <v>108.34460114862226</v>
      </c>
      <c r="I170" s="6">
        <f t="shared" si="27"/>
        <v>16</v>
      </c>
      <c r="K170" s="56">
        <f t="shared" si="28"/>
        <v>-0.1337735732187184</v>
      </c>
      <c r="L170" s="70">
        <f t="shared" si="29"/>
        <v>0.1337735732187184</v>
      </c>
    </row>
    <row r="171" spans="1:12" ht="15">
      <c r="A171" s="6">
        <v>123</v>
      </c>
      <c r="B171" s="57" t="s">
        <v>280</v>
      </c>
      <c r="C171" s="3" t="s">
        <v>12</v>
      </c>
      <c r="D171" s="4">
        <f>VLOOKUP(C171,TOTALS!$B$10:$P$187,15,FALSE)</f>
        <v>48500.208070593355</v>
      </c>
      <c r="E171" s="56">
        <f t="shared" si="25"/>
        <v>98.5776586800678</v>
      </c>
      <c r="F171" s="6">
        <f t="shared" si="26"/>
        <v>54</v>
      </c>
      <c r="G171" s="6"/>
      <c r="H171" s="56">
        <f>VLOOKUP(C171,'[2]Alternate Table'!$B$5:$D$182,3,FALSE)</f>
        <v>98.70828752461107</v>
      </c>
      <c r="I171" s="6">
        <f t="shared" si="27"/>
        <v>57</v>
      </c>
      <c r="K171" s="56">
        <f t="shared" si="28"/>
        <v>-0.13062884454326706</v>
      </c>
      <c r="L171" s="70">
        <f t="shared" si="29"/>
        <v>0.13062884454326706</v>
      </c>
    </row>
    <row r="172" spans="1:12" ht="15">
      <c r="A172" s="6">
        <v>640</v>
      </c>
      <c r="B172" s="57" t="s">
        <v>289</v>
      </c>
      <c r="C172" s="3" t="s">
        <v>36</v>
      </c>
      <c r="D172" s="4">
        <f>VLOOKUP(C172,TOTALS!$B$10:$P$187,15,FALSE)</f>
        <v>42784.00174084188</v>
      </c>
      <c r="E172" s="56">
        <f t="shared" si="25"/>
        <v>86.95935313179244</v>
      </c>
      <c r="F172" s="6">
        <f t="shared" si="26"/>
        <v>147</v>
      </c>
      <c r="G172" s="6"/>
      <c r="H172" s="56">
        <f>VLOOKUP(C172,'[2]Alternate Table'!$B$5:$D$182,3,FALSE)</f>
        <v>87.0850424593526</v>
      </c>
      <c r="I172" s="6">
        <f t="shared" si="27"/>
        <v>151</v>
      </c>
      <c r="K172" s="56">
        <f t="shared" si="28"/>
        <v>-0.12568932756015272</v>
      </c>
      <c r="L172" s="70">
        <f t="shared" si="29"/>
        <v>0.12568932756015272</v>
      </c>
    </row>
    <row r="173" spans="1:12" ht="15">
      <c r="A173" s="6">
        <v>1130</v>
      </c>
      <c r="B173" s="57" t="s">
        <v>298</v>
      </c>
      <c r="C173" s="3" t="s">
        <v>64</v>
      </c>
      <c r="D173" s="4">
        <f>VLOOKUP(C173,TOTALS!$B$10:$P$187,15,FALSE)</f>
        <v>45257.98364600724</v>
      </c>
      <c r="E173" s="56">
        <f t="shared" si="25"/>
        <v>91.9877716382261</v>
      </c>
      <c r="F173" s="6">
        <f t="shared" si="26"/>
        <v>113</v>
      </c>
      <c r="G173" s="6"/>
      <c r="H173" s="56">
        <f>VLOOKUP(C173,'[2]Alternate Table'!$B$5:$D$182,3,FALSE)</f>
        <v>92.11254112425489</v>
      </c>
      <c r="I173" s="6">
        <f t="shared" si="27"/>
        <v>116</v>
      </c>
      <c r="K173" s="56">
        <f t="shared" si="28"/>
        <v>-0.12476948602878224</v>
      </c>
      <c r="L173" s="70">
        <f t="shared" si="29"/>
        <v>0.12476948602878224</v>
      </c>
    </row>
    <row r="174" spans="1:12" ht="15">
      <c r="A174" s="6">
        <v>240</v>
      </c>
      <c r="B174" s="57" t="s">
        <v>282</v>
      </c>
      <c r="C174" s="3" t="s">
        <v>20</v>
      </c>
      <c r="D174" s="4">
        <f>VLOOKUP(C174,TOTALS!$B$10:$P$187,15,FALSE)</f>
        <v>40554.21439566132</v>
      </c>
      <c r="E174" s="56">
        <f t="shared" si="25"/>
        <v>82.42726503183195</v>
      </c>
      <c r="F174" s="6">
        <f t="shared" si="26"/>
        <v>177</v>
      </c>
      <c r="G174" s="6"/>
      <c r="H174" s="56">
        <f>VLOOKUP(C174,'[2]Alternate Table'!$B$5:$D$182,3,FALSE)</f>
        <v>82.30568416168742</v>
      </c>
      <c r="I174" s="6">
        <f t="shared" si="27"/>
        <v>177</v>
      </c>
      <c r="K174" s="56">
        <f t="shared" si="28"/>
        <v>0.1215808701445269</v>
      </c>
      <c r="L174" s="70">
        <f t="shared" si="29"/>
        <v>0.1215808701445269</v>
      </c>
    </row>
    <row r="175" spans="1:12" ht="15">
      <c r="A175" s="6">
        <v>470</v>
      </c>
      <c r="B175" s="57" t="s">
        <v>284</v>
      </c>
      <c r="C175" s="3" t="s">
        <v>26</v>
      </c>
      <c r="D175" s="4">
        <f>VLOOKUP(C175,TOTALS!$B$10:$P$187,15,FALSE)</f>
        <v>49070.17115900689</v>
      </c>
      <c r="E175" s="56">
        <f t="shared" si="25"/>
        <v>99.73612024188392</v>
      </c>
      <c r="F175" s="6">
        <f t="shared" si="26"/>
        <v>45</v>
      </c>
      <c r="G175" s="6"/>
      <c r="H175" s="56">
        <f>VLOOKUP(C175,'[2]Alternate Table'!$B$5:$D$182,3,FALSE)</f>
        <v>99.61911582791252</v>
      </c>
      <c r="I175" s="6">
        <f t="shared" si="27"/>
        <v>45</v>
      </c>
      <c r="K175" s="56">
        <f t="shared" si="28"/>
        <v>0.11700441397140082</v>
      </c>
      <c r="L175" s="70">
        <f t="shared" si="29"/>
        <v>0.11700441397140082</v>
      </c>
    </row>
    <row r="176" spans="1:12" ht="15">
      <c r="A176" s="6">
        <v>260</v>
      </c>
      <c r="B176" s="57" t="s">
        <v>282</v>
      </c>
      <c r="C176" s="3" t="s">
        <v>22</v>
      </c>
      <c r="D176" s="4">
        <f>VLOOKUP(C176,TOTALS!$B$10:$P$187,15,FALSE)</f>
        <v>41134.58705843943</v>
      </c>
      <c r="E176" s="56">
        <f t="shared" si="25"/>
        <v>83.6068842651208</v>
      </c>
      <c r="F176" s="6">
        <f t="shared" si="26"/>
        <v>174</v>
      </c>
      <c r="G176" s="6"/>
      <c r="H176" s="56">
        <f>VLOOKUP(C176,'[2]Alternate Table'!$B$5:$D$182,3,FALSE)</f>
        <v>83.49018210602186</v>
      </c>
      <c r="I176" s="6">
        <f t="shared" si="27"/>
        <v>172</v>
      </c>
      <c r="K176" s="56">
        <f t="shared" si="28"/>
        <v>0.116702159098935</v>
      </c>
      <c r="L176" s="70">
        <f t="shared" si="29"/>
        <v>0.116702159098935</v>
      </c>
    </row>
    <row r="177" spans="1:12" ht="15">
      <c r="A177" s="6">
        <v>1360</v>
      </c>
      <c r="B177" s="57" t="s">
        <v>303</v>
      </c>
      <c r="C177" s="3" t="s">
        <v>74</v>
      </c>
      <c r="D177" s="4">
        <f>VLOOKUP(C177,TOTALS!$B$10:$P$187,15,FALSE)</f>
        <v>52790.34062277066</v>
      </c>
      <c r="E177" s="56">
        <f t="shared" si="25"/>
        <v>107.29744029018427</v>
      </c>
      <c r="F177" s="6">
        <f t="shared" si="26"/>
        <v>16</v>
      </c>
      <c r="G177" s="6"/>
      <c r="H177" s="56">
        <f>VLOOKUP(C177,'[2]Alternate Table'!$B$5:$D$182,3,FALSE)</f>
        <v>107.19018121259494</v>
      </c>
      <c r="I177" s="6">
        <f t="shared" si="27"/>
        <v>19</v>
      </c>
      <c r="K177" s="56">
        <f t="shared" si="28"/>
        <v>0.10725907758933317</v>
      </c>
      <c r="L177" s="70">
        <f t="shared" si="29"/>
        <v>0.10725907758933317</v>
      </c>
    </row>
    <row r="178" spans="1:12" ht="15">
      <c r="A178" s="6">
        <v>1050</v>
      </c>
      <c r="B178" s="57" t="s">
        <v>298</v>
      </c>
      <c r="C178" s="3" t="s">
        <v>58</v>
      </c>
      <c r="D178" s="4">
        <f>VLOOKUP(C178,TOTALS!$B$10:$P$187,15,FALSE)</f>
        <v>45432.3855833637</v>
      </c>
      <c r="E178" s="56">
        <f t="shared" si="25"/>
        <v>92.34224712065793</v>
      </c>
      <c r="F178" s="6">
        <f t="shared" si="26"/>
        <v>111</v>
      </c>
      <c r="G178" s="6"/>
      <c r="H178" s="56">
        <f>VLOOKUP(C178,'[2]Alternate Table'!$B$5:$D$182,3,FALSE)</f>
        <v>92.44704957908844</v>
      </c>
      <c r="I178" s="6">
        <f t="shared" si="27"/>
        <v>112</v>
      </c>
      <c r="K178" s="56">
        <f t="shared" si="28"/>
        <v>-0.1048024584305125</v>
      </c>
      <c r="L178" s="70">
        <f t="shared" si="29"/>
        <v>0.1048024584305125</v>
      </c>
    </row>
    <row r="179" spans="1:12" ht="15">
      <c r="A179" s="6">
        <v>70</v>
      </c>
      <c r="B179" s="57" t="s">
        <v>278</v>
      </c>
      <c r="C179" s="3" t="s">
        <v>8</v>
      </c>
      <c r="D179" s="4">
        <f>VLOOKUP(C179,TOTALS!$B$10:$P$187,15,FALSE)</f>
        <v>47608.369214934566</v>
      </c>
      <c r="E179" s="56">
        <f t="shared" si="25"/>
        <v>96.7649780791353</v>
      </c>
      <c r="F179" s="6">
        <f t="shared" si="26"/>
        <v>73</v>
      </c>
      <c r="G179" s="6"/>
      <c r="H179" s="56">
        <f>VLOOKUP(C179,'[2]Alternate Table'!$B$5:$D$182,3,FALSE)</f>
        <v>96.86215223920821</v>
      </c>
      <c r="I179" s="6">
        <f t="shared" si="27"/>
        <v>73</v>
      </c>
      <c r="K179" s="56">
        <f t="shared" si="28"/>
        <v>-0.09717416007291035</v>
      </c>
      <c r="L179" s="70">
        <f t="shared" si="29"/>
        <v>0.09717416007291035</v>
      </c>
    </row>
    <row r="180" spans="1:12" ht="15">
      <c r="A180" s="6">
        <v>10</v>
      </c>
      <c r="B180" s="57" t="s">
        <v>278</v>
      </c>
      <c r="C180" s="3" t="s">
        <v>2</v>
      </c>
      <c r="D180" s="4">
        <f>VLOOKUP(C180,TOTALS!$B$10:$P$187,15,FALSE)</f>
        <v>46865.943199694564</v>
      </c>
      <c r="E180" s="56">
        <f t="shared" si="25"/>
        <v>95.25598211320033</v>
      </c>
      <c r="F180" s="6">
        <f t="shared" si="26"/>
        <v>89</v>
      </c>
      <c r="G180" s="6"/>
      <c r="H180" s="56">
        <f>VLOOKUP(C180,'[2]Alternate Table'!$B$5:$D$182,3,FALSE)</f>
        <v>95.19210366421818</v>
      </c>
      <c r="I180" s="6">
        <f t="shared" si="27"/>
        <v>87</v>
      </c>
      <c r="K180" s="56">
        <f t="shared" si="28"/>
        <v>0.06387844898215178</v>
      </c>
      <c r="L180" s="70">
        <f t="shared" si="29"/>
        <v>0.06387844898215178</v>
      </c>
    </row>
    <row r="181" spans="1:12" ht="15">
      <c r="A181" s="6">
        <v>1828</v>
      </c>
      <c r="B181" s="57" t="s">
        <v>315</v>
      </c>
      <c r="C181" s="3" t="s">
        <v>103</v>
      </c>
      <c r="D181" s="4">
        <f>VLOOKUP(C181,TOTALS!$B$10:$P$187,15,FALSE)</f>
        <v>45972.21051212898</v>
      </c>
      <c r="E181" s="56">
        <f t="shared" si="25"/>
        <v>93.43945226042474</v>
      </c>
      <c r="F181" s="6">
        <f t="shared" si="26"/>
        <v>102</v>
      </c>
      <c r="G181" s="6"/>
      <c r="H181" s="56">
        <f>VLOOKUP(C181,'[2]Alternate Table'!$B$5:$D$182,3,FALSE)</f>
        <v>93.43140352753807</v>
      </c>
      <c r="I181" s="6">
        <f t="shared" si="27"/>
        <v>105</v>
      </c>
      <c r="K181" s="56">
        <f t="shared" si="28"/>
        <v>0.008048732886678067</v>
      </c>
      <c r="L181" s="70">
        <f t="shared" si="29"/>
        <v>0.008048732886678067</v>
      </c>
    </row>
  </sheetData>
  <sheetProtection/>
  <mergeCells count="2">
    <mergeCell ref="E2:F2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7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10.57421875" style="5" bestFit="1" customWidth="1"/>
    <col min="2" max="2" width="42.8515625" style="3" bestFit="1" customWidth="1"/>
    <col min="3" max="3" width="6.7109375" style="5" bestFit="1" customWidth="1"/>
    <col min="4" max="4" width="10.00390625" style="5" bestFit="1" customWidth="1"/>
    <col min="5" max="5" width="1.7109375" style="5" customWidth="1"/>
    <col min="6" max="7" width="9.140625" style="5" bestFit="1" customWidth="1"/>
    <col min="8" max="8" width="1.7109375" style="5" customWidth="1"/>
    <col min="9" max="9" width="9.00390625" style="5" bestFit="1" customWidth="1"/>
    <col min="10" max="10" width="1.7109375" style="5" customWidth="1"/>
    <col min="11" max="11" width="7.00390625" style="5" bestFit="1" customWidth="1"/>
    <col min="12" max="12" width="1.7109375" style="5" customWidth="1"/>
    <col min="13" max="13" width="7.421875" style="5" bestFit="1" customWidth="1"/>
    <col min="14" max="14" width="7.140625" style="5" bestFit="1" customWidth="1"/>
    <col min="15" max="16384" width="9.140625" style="3" customWidth="1"/>
  </cols>
  <sheetData>
    <row r="2" spans="1:14" ht="15">
      <c r="A2" s="71" t="s">
        <v>197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">
      <c r="A3" s="72" t="s">
        <v>181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5" spans="3:14" ht="15">
      <c r="C5" s="72" t="s">
        <v>198</v>
      </c>
      <c r="D5" s="72"/>
      <c r="F5" s="72" t="s">
        <v>199</v>
      </c>
      <c r="G5" s="72"/>
      <c r="I5" s="5" t="s">
        <v>201</v>
      </c>
      <c r="K5" s="5" t="s">
        <v>206</v>
      </c>
      <c r="M5" s="4" t="s">
        <v>190</v>
      </c>
      <c r="N5" s="5" t="s">
        <v>191</v>
      </c>
    </row>
    <row r="6" spans="1:14" ht="15">
      <c r="A6" s="5" t="s">
        <v>1</v>
      </c>
      <c r="B6" s="3" t="s">
        <v>0</v>
      </c>
      <c r="C6" s="5" t="s">
        <v>202</v>
      </c>
      <c r="D6" s="5" t="s">
        <v>203</v>
      </c>
      <c r="F6" s="5" t="s">
        <v>204</v>
      </c>
      <c r="G6" s="5" t="s">
        <v>205</v>
      </c>
      <c r="I6" s="5" t="s">
        <v>200</v>
      </c>
      <c r="M6" s="4" t="s">
        <v>194</v>
      </c>
      <c r="N6" s="5" t="s">
        <v>195</v>
      </c>
    </row>
    <row r="8" spans="2:11" ht="15">
      <c r="B8" s="3" t="s">
        <v>196</v>
      </c>
      <c r="C8" s="18">
        <v>240.002314</v>
      </c>
      <c r="D8" s="18">
        <v>240.002314</v>
      </c>
      <c r="E8" s="18"/>
      <c r="F8" s="18">
        <v>475.2392373</v>
      </c>
      <c r="G8" s="18">
        <v>475.2392373</v>
      </c>
      <c r="H8" s="18"/>
      <c r="I8" s="18">
        <v>536.9536228</v>
      </c>
      <c r="J8" s="19"/>
      <c r="K8" s="18">
        <f>SUM(C8,D8,F8,G8,I8)</f>
        <v>1967.4367254000001</v>
      </c>
    </row>
    <row r="10" spans="1:14" ht="15">
      <c r="A10" s="5">
        <v>10</v>
      </c>
      <c r="B10" s="3" t="s">
        <v>2</v>
      </c>
      <c r="C10" s="4">
        <v>210.569558587173</v>
      </c>
      <c r="D10" s="4">
        <v>235.174212897955</v>
      </c>
      <c r="E10" s="4"/>
      <c r="F10" s="4">
        <v>498.794280023611</v>
      </c>
      <c r="G10" s="4">
        <v>439.595188962758</v>
      </c>
      <c r="H10" s="4"/>
      <c r="I10" s="4">
        <v>556.887904251194</v>
      </c>
      <c r="J10" s="4"/>
      <c r="K10" s="4">
        <v>1941.02114472269</v>
      </c>
      <c r="L10" s="4"/>
      <c r="M10" s="4">
        <v>173.542929415672</v>
      </c>
      <c r="N10" s="7">
        <v>0.0894080571391541</v>
      </c>
    </row>
    <row r="11" spans="1:14" ht="15">
      <c r="A11" s="5">
        <v>20</v>
      </c>
      <c r="B11" s="3" t="s">
        <v>3</v>
      </c>
      <c r="C11" s="4">
        <v>199.987868649692</v>
      </c>
      <c r="D11" s="4">
        <v>223.425627050617</v>
      </c>
      <c r="E11" s="4"/>
      <c r="F11" s="4">
        <v>491.058050401517</v>
      </c>
      <c r="G11" s="4">
        <v>397.112289542839</v>
      </c>
      <c r="H11" s="4"/>
      <c r="I11" s="4">
        <v>537.191051464377</v>
      </c>
      <c r="J11" s="4"/>
      <c r="K11" s="4">
        <v>1848.77488710904</v>
      </c>
      <c r="L11" s="4"/>
      <c r="M11" s="4">
        <v>178.741591792924</v>
      </c>
      <c r="N11" s="7">
        <v>0.096681101111464</v>
      </c>
    </row>
    <row r="12" spans="1:14" ht="15">
      <c r="A12" s="5">
        <v>30</v>
      </c>
      <c r="B12" s="3" t="s">
        <v>4</v>
      </c>
      <c r="C12" s="4">
        <v>213.040653426768</v>
      </c>
      <c r="D12" s="4">
        <v>221.276729204883</v>
      </c>
      <c r="E12" s="4"/>
      <c r="F12" s="4">
        <v>454.327810779193</v>
      </c>
      <c r="G12" s="4">
        <v>408.8399778187</v>
      </c>
      <c r="H12" s="4"/>
      <c r="I12" s="4">
        <v>508.979260924716</v>
      </c>
      <c r="J12" s="4"/>
      <c r="K12" s="4">
        <v>1806.46443215426</v>
      </c>
      <c r="L12" s="4"/>
      <c r="M12" s="4">
        <v>133.332649919558</v>
      </c>
      <c r="N12" s="7">
        <v>0.0738086217178131</v>
      </c>
    </row>
    <row r="13" spans="1:14" ht="15">
      <c r="A13" s="5">
        <v>40</v>
      </c>
      <c r="B13" s="3" t="s">
        <v>5</v>
      </c>
      <c r="C13" s="4">
        <v>245.96804345397</v>
      </c>
      <c r="D13" s="4">
        <v>255.254743001093</v>
      </c>
      <c r="E13" s="4"/>
      <c r="F13" s="4">
        <v>506.565515209606</v>
      </c>
      <c r="G13" s="4">
        <v>582.848598711421</v>
      </c>
      <c r="H13" s="4"/>
      <c r="I13" s="4">
        <v>577.199369086336</v>
      </c>
      <c r="J13" s="4"/>
      <c r="K13" s="4">
        <v>2167.83626946242</v>
      </c>
      <c r="L13" s="4"/>
      <c r="M13" s="4">
        <v>216.620926695751</v>
      </c>
      <c r="N13" s="7">
        <v>0.0999249480909681</v>
      </c>
    </row>
    <row r="14" spans="1:14" ht="15">
      <c r="A14" s="5">
        <v>50</v>
      </c>
      <c r="B14" s="3" t="s">
        <v>6</v>
      </c>
      <c r="C14" s="4">
        <v>310.227689178847</v>
      </c>
      <c r="D14" s="4">
        <v>266.720054427901</v>
      </c>
      <c r="E14" s="4"/>
      <c r="F14" s="4">
        <v>511.861531394656</v>
      </c>
      <c r="G14" s="4">
        <v>591.303121307105</v>
      </c>
      <c r="H14" s="4"/>
      <c r="I14" s="4">
        <v>668.150998293178</v>
      </c>
      <c r="J14" s="4"/>
      <c r="K14" s="4">
        <v>2348.26339460169</v>
      </c>
      <c r="L14" s="4"/>
      <c r="M14" s="4">
        <v>314.976362104245</v>
      </c>
      <c r="N14" s="7">
        <v>0.134131615230356</v>
      </c>
    </row>
    <row r="15" spans="1:14" ht="15">
      <c r="A15" s="5">
        <v>60</v>
      </c>
      <c r="B15" s="3" t="s">
        <v>7</v>
      </c>
      <c r="C15" s="4">
        <v>298.837209108536</v>
      </c>
      <c r="D15" s="4">
        <v>259.681954009419</v>
      </c>
      <c r="E15" s="4"/>
      <c r="F15" s="4">
        <v>504.333910510925</v>
      </c>
      <c r="G15" s="4">
        <v>577.215849055453</v>
      </c>
      <c r="H15" s="4"/>
      <c r="I15" s="4">
        <v>646.853572027384</v>
      </c>
      <c r="J15" s="4"/>
      <c r="K15" s="4">
        <v>2286.92249471171</v>
      </c>
      <c r="L15" s="4"/>
      <c r="M15" s="4">
        <v>276.412961954585</v>
      </c>
      <c r="N15" s="7">
        <v>0.120866781709377</v>
      </c>
    </row>
    <row r="16" spans="1:14" ht="15">
      <c r="A16" s="5">
        <v>70</v>
      </c>
      <c r="B16" s="3" t="s">
        <v>8</v>
      </c>
      <c r="C16" s="4">
        <v>168.444575915028</v>
      </c>
      <c r="D16" s="4">
        <v>248.683176283232</v>
      </c>
      <c r="E16" s="4"/>
      <c r="F16" s="4">
        <v>489.999132093515</v>
      </c>
      <c r="G16" s="4">
        <v>361.537933504385</v>
      </c>
      <c r="H16" s="4"/>
      <c r="I16" s="4">
        <v>506.078145720417</v>
      </c>
      <c r="J16" s="4"/>
      <c r="K16" s="4">
        <v>1774.74296351657</v>
      </c>
      <c r="L16" s="4"/>
      <c r="M16" s="4">
        <v>298.412840905556</v>
      </c>
      <c r="N16" s="7">
        <v>0.168144259219522</v>
      </c>
    </row>
    <row r="17" spans="1:14" ht="15">
      <c r="A17" s="5">
        <v>100</v>
      </c>
      <c r="B17" s="3" t="s">
        <v>9</v>
      </c>
      <c r="C17" s="4">
        <v>236.466664419657</v>
      </c>
      <c r="D17" s="4">
        <v>275.639972200596</v>
      </c>
      <c r="E17" s="4"/>
      <c r="F17" s="4">
        <v>482.744228975058</v>
      </c>
      <c r="G17" s="4">
        <v>533.357430794028</v>
      </c>
      <c r="H17" s="4"/>
      <c r="I17" s="4">
        <v>577.442653022132</v>
      </c>
      <c r="J17" s="4"/>
      <c r="K17" s="4">
        <v>2105.65094941147</v>
      </c>
      <c r="L17" s="4"/>
      <c r="M17" s="4">
        <v>309.391065813751</v>
      </c>
      <c r="N17" s="7">
        <v>0.14693369093307</v>
      </c>
    </row>
    <row r="18" spans="1:14" ht="15">
      <c r="A18" s="5">
        <v>110</v>
      </c>
      <c r="B18" s="3" t="s">
        <v>10</v>
      </c>
      <c r="C18" s="4">
        <v>266.353678840335</v>
      </c>
      <c r="D18" s="4">
        <v>289.737886074239</v>
      </c>
      <c r="E18" s="4"/>
      <c r="F18" s="4">
        <v>539.409809665196</v>
      </c>
      <c r="G18" s="4">
        <v>597.555442384236</v>
      </c>
      <c r="H18" s="4"/>
      <c r="I18" s="4">
        <v>609.393536767166</v>
      </c>
      <c r="J18" s="4"/>
      <c r="K18" s="4">
        <v>2302.45035373117</v>
      </c>
      <c r="L18" s="4"/>
      <c r="M18" s="4">
        <v>354.815252873626</v>
      </c>
      <c r="N18" s="7">
        <v>0.154103324008111</v>
      </c>
    </row>
    <row r="19" spans="1:14" ht="15">
      <c r="A19" s="5">
        <v>120</v>
      </c>
      <c r="B19" s="3" t="s">
        <v>11</v>
      </c>
      <c r="C19" s="4">
        <v>245.509134524856</v>
      </c>
      <c r="D19" s="4">
        <v>216.201679508875</v>
      </c>
      <c r="E19" s="4"/>
      <c r="F19" s="4">
        <v>481.729067621933</v>
      </c>
      <c r="G19" s="4">
        <v>452.201819145162</v>
      </c>
      <c r="H19" s="4"/>
      <c r="I19" s="4">
        <v>537.972120942458</v>
      </c>
      <c r="J19" s="4"/>
      <c r="K19" s="4">
        <v>1933.61382174328</v>
      </c>
      <c r="L19" s="4"/>
      <c r="M19" s="4">
        <v>122.015291826295</v>
      </c>
      <c r="N19" s="7">
        <v>0.0631022029602012</v>
      </c>
    </row>
    <row r="20" spans="1:14" ht="15">
      <c r="A20" s="5">
        <v>123</v>
      </c>
      <c r="B20" s="3" t="s">
        <v>12</v>
      </c>
      <c r="C20" s="4">
        <v>268.804566000452</v>
      </c>
      <c r="D20" s="4">
        <v>246.827281787185</v>
      </c>
      <c r="E20" s="4"/>
      <c r="F20" s="4">
        <v>492.143222882444</v>
      </c>
      <c r="G20" s="4">
        <v>452.219013130681</v>
      </c>
      <c r="H20" s="4"/>
      <c r="I20" s="4">
        <v>582.75099874904</v>
      </c>
      <c r="J20" s="4"/>
      <c r="K20" s="4">
        <v>2042.7450825498</v>
      </c>
      <c r="L20" s="4"/>
      <c r="M20" s="4">
        <v>158.423152677422</v>
      </c>
      <c r="N20" s="7">
        <v>0.0775540492207059</v>
      </c>
    </row>
    <row r="21" spans="1:14" ht="15">
      <c r="A21" s="5">
        <v>130</v>
      </c>
      <c r="B21" s="3" t="s">
        <v>13</v>
      </c>
      <c r="C21" s="4">
        <v>308.518937566354</v>
      </c>
      <c r="D21" s="4">
        <v>269.395073479466</v>
      </c>
      <c r="E21" s="4"/>
      <c r="F21" s="4">
        <v>537.230389186775</v>
      </c>
      <c r="G21" s="4">
        <v>559.437268028985</v>
      </c>
      <c r="H21" s="4"/>
      <c r="I21" s="4">
        <v>653.821004444265</v>
      </c>
      <c r="J21" s="4"/>
      <c r="K21" s="4">
        <v>2328.40267270584</v>
      </c>
      <c r="L21" s="4"/>
      <c r="M21" s="4">
        <v>167.903876304084</v>
      </c>
      <c r="N21" s="7">
        <v>0.0721111851795645</v>
      </c>
    </row>
    <row r="22" spans="1:14" ht="15">
      <c r="A22" s="5">
        <v>140</v>
      </c>
      <c r="B22" s="3" t="s">
        <v>14</v>
      </c>
      <c r="C22" s="4">
        <v>339.955092029628</v>
      </c>
      <c r="D22" s="4">
        <v>315.833508172628</v>
      </c>
      <c r="E22" s="4"/>
      <c r="F22" s="4">
        <v>482.534195591653</v>
      </c>
      <c r="G22" s="4">
        <v>411.988525813728</v>
      </c>
      <c r="H22" s="4"/>
      <c r="I22" s="4">
        <v>640.687330316355</v>
      </c>
      <c r="J22" s="4"/>
      <c r="K22" s="4">
        <v>2190.99865192399</v>
      </c>
      <c r="L22" s="4"/>
      <c r="M22" s="4">
        <v>363.327023814326</v>
      </c>
      <c r="N22" s="7">
        <v>0.165827132524831</v>
      </c>
    </row>
    <row r="23" spans="1:14" ht="15">
      <c r="A23" s="5">
        <v>170</v>
      </c>
      <c r="B23" s="3" t="s">
        <v>15</v>
      </c>
      <c r="C23" s="4">
        <v>277.530978205055</v>
      </c>
      <c r="D23" s="4">
        <v>244.676239890583</v>
      </c>
      <c r="E23" s="4"/>
      <c r="F23" s="4">
        <v>501.550968180805</v>
      </c>
      <c r="G23" s="4">
        <v>532.525241894916</v>
      </c>
      <c r="H23" s="4"/>
      <c r="I23" s="4">
        <v>594.039007529449</v>
      </c>
      <c r="J23" s="4"/>
      <c r="K23" s="4">
        <v>2150.32243570081</v>
      </c>
      <c r="L23" s="4"/>
      <c r="M23" s="4">
        <v>232.305638470899</v>
      </c>
      <c r="N23" s="7">
        <v>0.108032932463539</v>
      </c>
    </row>
    <row r="24" spans="1:14" ht="15">
      <c r="A24" s="5">
        <v>180</v>
      </c>
      <c r="B24" s="3" t="s">
        <v>16</v>
      </c>
      <c r="C24" s="4">
        <v>280.395141326843</v>
      </c>
      <c r="D24" s="4">
        <v>251.064414048875</v>
      </c>
      <c r="E24" s="4"/>
      <c r="F24" s="4">
        <v>452.053100824963</v>
      </c>
      <c r="G24" s="4">
        <v>542.84851080042</v>
      </c>
      <c r="H24" s="4"/>
      <c r="I24" s="4">
        <v>627.712796808099</v>
      </c>
      <c r="J24" s="4"/>
      <c r="K24" s="4">
        <v>2154.0739638092</v>
      </c>
      <c r="L24" s="4"/>
      <c r="M24" s="4">
        <v>293.53560964968</v>
      </c>
      <c r="N24" s="7">
        <v>0.136269977067361</v>
      </c>
    </row>
    <row r="25" spans="1:14" ht="15">
      <c r="A25" s="5">
        <v>190</v>
      </c>
      <c r="B25" s="3" t="s">
        <v>17</v>
      </c>
      <c r="C25" s="4">
        <v>268.389063268168</v>
      </c>
      <c r="D25" s="4">
        <v>237.762397298581</v>
      </c>
      <c r="E25" s="4"/>
      <c r="F25" s="4">
        <v>447.677405337354</v>
      </c>
      <c r="G25" s="4">
        <v>519.874712175017</v>
      </c>
      <c r="H25" s="4"/>
      <c r="I25" s="4">
        <v>582.450600883348</v>
      </c>
      <c r="J25" s="4"/>
      <c r="K25" s="4">
        <v>2056.15417896247</v>
      </c>
      <c r="L25" s="4"/>
      <c r="M25" s="4">
        <v>241.346057378369</v>
      </c>
      <c r="N25" s="7">
        <v>0.117377412573288</v>
      </c>
    </row>
    <row r="26" spans="1:14" ht="15">
      <c r="A26" s="5">
        <v>220</v>
      </c>
      <c r="B26" s="3" t="s">
        <v>18</v>
      </c>
      <c r="C26" s="4">
        <v>274.286474219836</v>
      </c>
      <c r="D26" s="4">
        <v>321.741232031635</v>
      </c>
      <c r="E26" s="4"/>
      <c r="F26" s="4">
        <v>491.819421416361</v>
      </c>
      <c r="G26" s="4">
        <v>498.820694403405</v>
      </c>
      <c r="H26" s="4"/>
      <c r="I26" s="4">
        <v>594.179856123857</v>
      </c>
      <c r="J26" s="4"/>
      <c r="K26" s="4">
        <v>2180.84767819509</v>
      </c>
      <c r="L26" s="4"/>
      <c r="M26" s="4">
        <v>320.198879489957</v>
      </c>
      <c r="N26" s="7">
        <v>0.146823128773009</v>
      </c>
    </row>
    <row r="27" spans="1:14" ht="15">
      <c r="A27" s="5">
        <v>230</v>
      </c>
      <c r="B27" s="3" t="s">
        <v>19</v>
      </c>
      <c r="C27" s="4">
        <v>212.042547488053</v>
      </c>
      <c r="D27" s="4">
        <v>176.807859268606</v>
      </c>
      <c r="E27" s="4"/>
      <c r="F27" s="4">
        <v>510.477386975529</v>
      </c>
      <c r="G27" s="4">
        <v>354.186410532371</v>
      </c>
      <c r="H27" s="4"/>
      <c r="I27" s="4">
        <v>479.952072037673</v>
      </c>
      <c r="J27" s="4"/>
      <c r="K27" s="4">
        <v>1733.46627630223</v>
      </c>
      <c r="L27" s="4"/>
      <c r="M27" s="4">
        <v>347.127457718401</v>
      </c>
      <c r="N27" s="7">
        <v>0.200250482206599</v>
      </c>
    </row>
    <row r="28" spans="1:14" ht="15">
      <c r="A28" s="5">
        <v>240</v>
      </c>
      <c r="B28" s="3" t="s">
        <v>20</v>
      </c>
      <c r="C28" s="4">
        <v>239.970085894064</v>
      </c>
      <c r="D28" s="4">
        <v>196.749650990091</v>
      </c>
      <c r="E28" s="4"/>
      <c r="F28" s="4">
        <v>543.330108696503</v>
      </c>
      <c r="G28" s="4">
        <v>463.818075761682</v>
      </c>
      <c r="H28" s="4"/>
      <c r="I28" s="4">
        <v>484.089711693006</v>
      </c>
      <c r="J28" s="4"/>
      <c r="K28" s="4">
        <v>1927.95763303534</v>
      </c>
      <c r="L28" s="4"/>
      <c r="M28" s="4">
        <v>237.714504572883</v>
      </c>
      <c r="N28" s="7">
        <v>0.123298614295081</v>
      </c>
    </row>
    <row r="29" spans="1:14" ht="15">
      <c r="A29" s="5">
        <v>250</v>
      </c>
      <c r="B29" s="3" t="s">
        <v>21</v>
      </c>
      <c r="C29" s="4">
        <v>244.207404527484</v>
      </c>
      <c r="D29" s="4">
        <v>194.373189072353</v>
      </c>
      <c r="E29" s="4"/>
      <c r="F29" s="4">
        <v>544.450286741331</v>
      </c>
      <c r="G29" s="4">
        <v>402.404598285534</v>
      </c>
      <c r="H29" s="4"/>
      <c r="I29" s="4">
        <v>531.491256397167</v>
      </c>
      <c r="J29" s="4"/>
      <c r="K29" s="4">
        <v>1916.92673502387</v>
      </c>
      <c r="L29" s="4"/>
      <c r="M29" s="4">
        <v>298.368970143029</v>
      </c>
      <c r="N29" s="7">
        <v>0.155649647266938</v>
      </c>
    </row>
    <row r="30" spans="1:14" ht="15">
      <c r="A30" s="5">
        <v>260</v>
      </c>
      <c r="B30" s="3" t="s">
        <v>22</v>
      </c>
      <c r="C30" s="4">
        <v>240.345069843925</v>
      </c>
      <c r="D30" s="4">
        <v>197.972268053879</v>
      </c>
      <c r="E30" s="4"/>
      <c r="F30" s="4">
        <v>542.131168132898</v>
      </c>
      <c r="G30" s="4">
        <v>418.797344079184</v>
      </c>
      <c r="H30" s="4"/>
      <c r="I30" s="4">
        <v>527.398110880887</v>
      </c>
      <c r="J30" s="4"/>
      <c r="K30" s="4">
        <v>1926.64396099077</v>
      </c>
      <c r="L30" s="4"/>
      <c r="M30" s="4">
        <v>280.66037323447</v>
      </c>
      <c r="N30" s="7">
        <v>0.145673190748819</v>
      </c>
    </row>
    <row r="31" spans="1:14" ht="15">
      <c r="A31" s="5">
        <v>270</v>
      </c>
      <c r="B31" s="3" t="s">
        <v>23</v>
      </c>
      <c r="C31" s="4">
        <v>231.586541307735</v>
      </c>
      <c r="D31" s="4">
        <v>190.189304151535</v>
      </c>
      <c r="E31" s="4"/>
      <c r="F31" s="4">
        <v>528.785296895688</v>
      </c>
      <c r="G31" s="4">
        <v>391.357438372806</v>
      </c>
      <c r="H31" s="4"/>
      <c r="I31" s="4">
        <v>521.237877823</v>
      </c>
      <c r="J31" s="4"/>
      <c r="K31" s="4">
        <v>1863.15645855076</v>
      </c>
      <c r="L31" s="4"/>
      <c r="M31" s="4">
        <v>333.739278500574</v>
      </c>
      <c r="N31" s="7">
        <v>0.17912573953138</v>
      </c>
    </row>
    <row r="32" spans="1:14" ht="15">
      <c r="A32" s="5">
        <v>290</v>
      </c>
      <c r="B32" s="3" t="s">
        <v>24</v>
      </c>
      <c r="C32" s="4">
        <v>181.466527365136</v>
      </c>
      <c r="D32" s="4">
        <v>174.604669240153</v>
      </c>
      <c r="E32" s="4"/>
      <c r="F32" s="4">
        <v>444.486172803588</v>
      </c>
      <c r="G32" s="4">
        <v>449.711747953469</v>
      </c>
      <c r="H32" s="4"/>
      <c r="I32" s="4">
        <v>361.539011013608</v>
      </c>
      <c r="J32" s="4"/>
      <c r="K32" s="4">
        <v>1611.80812837595</v>
      </c>
      <c r="L32" s="4"/>
      <c r="M32" s="4">
        <v>346.063329036402</v>
      </c>
      <c r="N32" s="7">
        <v>0.214705040224045</v>
      </c>
    </row>
    <row r="33" spans="1:14" ht="15">
      <c r="A33" s="5">
        <v>310</v>
      </c>
      <c r="B33" s="3" t="s">
        <v>25</v>
      </c>
      <c r="C33" s="4">
        <v>207.459096483715</v>
      </c>
      <c r="D33" s="4">
        <v>183.912012625387</v>
      </c>
      <c r="E33" s="4"/>
      <c r="F33" s="4">
        <v>514.937095816501</v>
      </c>
      <c r="G33" s="4">
        <v>382.756687153459</v>
      </c>
      <c r="H33" s="4"/>
      <c r="I33" s="4">
        <v>478.24048807049</v>
      </c>
      <c r="J33" s="4"/>
      <c r="K33" s="4">
        <v>1767.30538014955</v>
      </c>
      <c r="L33" s="4"/>
      <c r="M33" s="4">
        <v>315.233803415453</v>
      </c>
      <c r="N33" s="7">
        <v>0.178369741277411</v>
      </c>
    </row>
    <row r="34" spans="1:14" ht="15">
      <c r="A34" s="5">
        <v>470</v>
      </c>
      <c r="B34" s="3" t="s">
        <v>26</v>
      </c>
      <c r="C34" s="4">
        <v>249.203619249906</v>
      </c>
      <c r="D34" s="4">
        <v>271.389467564771</v>
      </c>
      <c r="E34" s="4"/>
      <c r="F34" s="4">
        <v>444.946971353085</v>
      </c>
      <c r="G34" s="4">
        <v>462.731415876892</v>
      </c>
      <c r="H34" s="4"/>
      <c r="I34" s="4">
        <v>548.288823182209</v>
      </c>
      <c r="J34" s="4"/>
      <c r="K34" s="4">
        <v>1976.56029722686</v>
      </c>
      <c r="L34" s="4"/>
      <c r="M34" s="4">
        <v>192.990417257339</v>
      </c>
      <c r="N34" s="7">
        <v>0.0976395294027241</v>
      </c>
    </row>
    <row r="35" spans="1:14" ht="15">
      <c r="A35" s="5">
        <v>480</v>
      </c>
      <c r="B35" s="3" t="s">
        <v>27</v>
      </c>
      <c r="C35" s="4">
        <v>180.44049103484</v>
      </c>
      <c r="D35" s="4">
        <v>212.121195058483</v>
      </c>
      <c r="E35" s="4"/>
      <c r="F35" s="4">
        <v>441.918990075659</v>
      </c>
      <c r="G35" s="4">
        <v>409.313141666999</v>
      </c>
      <c r="H35" s="4"/>
      <c r="I35" s="4">
        <v>419.34833721056</v>
      </c>
      <c r="J35" s="4"/>
      <c r="K35" s="4">
        <v>1663.14215504654</v>
      </c>
      <c r="L35" s="4"/>
      <c r="M35" s="4">
        <v>171.480104598165</v>
      </c>
      <c r="N35" s="7">
        <v>0.103106101951559</v>
      </c>
    </row>
    <row r="36" spans="1:14" ht="15">
      <c r="A36" s="5">
        <v>490</v>
      </c>
      <c r="B36" s="3" t="s">
        <v>28</v>
      </c>
      <c r="C36" s="4">
        <v>230.7579801925</v>
      </c>
      <c r="D36" s="4">
        <v>234.313605105398</v>
      </c>
      <c r="E36" s="4"/>
      <c r="F36" s="4">
        <v>494.915048580785</v>
      </c>
      <c r="G36" s="4">
        <v>462.490700079628</v>
      </c>
      <c r="H36" s="4"/>
      <c r="I36" s="4">
        <v>467.564286561202</v>
      </c>
      <c r="J36" s="4"/>
      <c r="K36" s="4">
        <v>1890.04162051951</v>
      </c>
      <c r="L36" s="4"/>
      <c r="M36" s="4">
        <v>196.919464408362</v>
      </c>
      <c r="N36" s="7">
        <v>0.104187898441218</v>
      </c>
    </row>
    <row r="37" spans="1:14" ht="15">
      <c r="A37" s="5">
        <v>500</v>
      </c>
      <c r="B37" s="3" t="s">
        <v>29</v>
      </c>
      <c r="C37" s="4">
        <v>224.093979712129</v>
      </c>
      <c r="D37" s="4">
        <v>233.943954477518</v>
      </c>
      <c r="E37" s="4"/>
      <c r="F37" s="4">
        <v>508.044500284418</v>
      </c>
      <c r="G37" s="4">
        <v>452.098655232049</v>
      </c>
      <c r="H37" s="4"/>
      <c r="I37" s="4">
        <v>419.297119539867</v>
      </c>
      <c r="J37" s="4"/>
      <c r="K37" s="4">
        <v>1837.47820924598</v>
      </c>
      <c r="L37" s="4"/>
      <c r="M37" s="4">
        <v>332.430768169655</v>
      </c>
      <c r="N37" s="7">
        <v>0.180916849243109</v>
      </c>
    </row>
    <row r="38" spans="1:14" ht="15">
      <c r="A38" s="5">
        <v>510</v>
      </c>
      <c r="B38" s="3" t="s">
        <v>30</v>
      </c>
      <c r="C38" s="4">
        <v>226.596504177511</v>
      </c>
      <c r="D38" s="4">
        <v>210.517163699343</v>
      </c>
      <c r="E38" s="4"/>
      <c r="F38" s="4">
        <v>490.271618585244</v>
      </c>
      <c r="G38" s="4">
        <v>442.227539020017</v>
      </c>
      <c r="H38" s="4"/>
      <c r="I38" s="4">
        <v>519.091406059268</v>
      </c>
      <c r="J38" s="4"/>
      <c r="K38" s="4">
        <v>1888.70423154138</v>
      </c>
      <c r="L38" s="4"/>
      <c r="M38" s="4">
        <v>226.558105181669</v>
      </c>
      <c r="N38" s="7">
        <v>0.119954252973094</v>
      </c>
    </row>
    <row r="39" spans="1:14" ht="15">
      <c r="A39" s="5">
        <v>520</v>
      </c>
      <c r="B39" s="3" t="s">
        <v>31</v>
      </c>
      <c r="C39" s="4">
        <v>233.767233052956</v>
      </c>
      <c r="D39" s="4">
        <v>228.109664626156</v>
      </c>
      <c r="E39" s="4"/>
      <c r="F39" s="4">
        <v>504.272650774098</v>
      </c>
      <c r="G39" s="4">
        <v>467.822067398383</v>
      </c>
      <c r="H39" s="4"/>
      <c r="I39" s="4">
        <v>538.73738283454</v>
      </c>
      <c r="J39" s="4"/>
      <c r="K39" s="4">
        <v>1972.70899868613</v>
      </c>
      <c r="L39" s="4"/>
      <c r="M39" s="4">
        <v>171.623183107988</v>
      </c>
      <c r="N39" s="7">
        <v>0.0869987328198395</v>
      </c>
    </row>
    <row r="40" spans="1:14" ht="15">
      <c r="A40" s="5">
        <v>540</v>
      </c>
      <c r="B40" s="3" t="s">
        <v>32</v>
      </c>
      <c r="C40" s="4">
        <v>205.646555016867</v>
      </c>
      <c r="D40" s="4">
        <v>233.486428248179</v>
      </c>
      <c r="E40" s="4"/>
      <c r="F40" s="4">
        <v>469.030799316889</v>
      </c>
      <c r="G40" s="4">
        <v>434.881141101459</v>
      </c>
      <c r="H40" s="4"/>
      <c r="I40" s="4">
        <v>526.26734280785</v>
      </c>
      <c r="J40" s="4"/>
      <c r="K40" s="4">
        <v>1869.31226649124</v>
      </c>
      <c r="L40" s="4"/>
      <c r="M40" s="4">
        <v>155.137706844491</v>
      </c>
      <c r="N40" s="7">
        <v>0.0829918626360323</v>
      </c>
    </row>
    <row r="41" spans="1:14" ht="15">
      <c r="A41" s="5">
        <v>550</v>
      </c>
      <c r="B41" s="3" t="s">
        <v>33</v>
      </c>
      <c r="C41" s="4">
        <v>252.36955516944</v>
      </c>
      <c r="D41" s="4">
        <v>290.031512278795</v>
      </c>
      <c r="E41" s="4"/>
      <c r="F41" s="4">
        <v>517.058432988894</v>
      </c>
      <c r="G41" s="4">
        <v>580.073489448682</v>
      </c>
      <c r="H41" s="4"/>
      <c r="I41" s="4">
        <v>602.819179648386</v>
      </c>
      <c r="J41" s="4"/>
      <c r="K41" s="4">
        <v>2242.35216953419</v>
      </c>
      <c r="L41" s="4"/>
      <c r="M41" s="4">
        <v>376.737693029373</v>
      </c>
      <c r="N41" s="7">
        <v>0.168010046837394</v>
      </c>
    </row>
    <row r="42" spans="1:14" ht="15">
      <c r="A42" s="5">
        <v>560</v>
      </c>
      <c r="B42" s="3" t="s">
        <v>34</v>
      </c>
      <c r="C42" s="4">
        <v>234.300685699751</v>
      </c>
      <c r="D42" s="4">
        <v>281.519040972171</v>
      </c>
      <c r="E42" s="4"/>
      <c r="F42" s="4">
        <v>462.160957401342</v>
      </c>
      <c r="G42" s="4">
        <v>507.030000167599</v>
      </c>
      <c r="H42" s="4"/>
      <c r="I42" s="4">
        <v>578.750532827349</v>
      </c>
      <c r="J42" s="4"/>
      <c r="K42" s="4">
        <v>2063.76121706821</v>
      </c>
      <c r="L42" s="4"/>
      <c r="M42" s="4">
        <v>319.884047280056</v>
      </c>
      <c r="N42" s="7">
        <v>0.155000512963648</v>
      </c>
    </row>
    <row r="43" spans="1:14" ht="15">
      <c r="A43" s="5">
        <v>580</v>
      </c>
      <c r="B43" s="3" t="s">
        <v>35</v>
      </c>
      <c r="C43" s="4">
        <v>236.411309646106</v>
      </c>
      <c r="D43" s="4">
        <v>282.014796198</v>
      </c>
      <c r="E43" s="4"/>
      <c r="F43" s="4">
        <v>477.729681946258</v>
      </c>
      <c r="G43" s="4">
        <v>546.058747854824</v>
      </c>
      <c r="H43" s="4"/>
      <c r="I43" s="4">
        <v>582.750828590665</v>
      </c>
      <c r="J43" s="4"/>
      <c r="K43" s="4">
        <v>2124.96536423585</v>
      </c>
      <c r="L43" s="4"/>
      <c r="M43" s="4">
        <v>362.941396577814</v>
      </c>
      <c r="N43" s="7">
        <v>0.170798735210599</v>
      </c>
    </row>
    <row r="44" spans="1:14" ht="15">
      <c r="A44" s="5">
        <v>640</v>
      </c>
      <c r="B44" s="3" t="s">
        <v>36</v>
      </c>
      <c r="C44" s="4">
        <v>225.772479297217</v>
      </c>
      <c r="D44" s="4">
        <v>255.378915046634</v>
      </c>
      <c r="E44" s="4"/>
      <c r="F44" s="4">
        <v>477.939715329663</v>
      </c>
      <c r="G44" s="4">
        <v>509.278973473462</v>
      </c>
      <c r="H44" s="4"/>
      <c r="I44" s="4">
        <v>544.612126107404</v>
      </c>
      <c r="J44" s="4"/>
      <c r="K44" s="4">
        <v>2012.98220925438</v>
      </c>
      <c r="L44" s="4"/>
      <c r="M44" s="4">
        <v>239.629885599692</v>
      </c>
      <c r="N44" s="7">
        <v>0.119042227247727</v>
      </c>
    </row>
    <row r="45" spans="1:14" ht="15">
      <c r="A45" s="5">
        <v>740</v>
      </c>
      <c r="B45" s="3" t="s">
        <v>37</v>
      </c>
      <c r="C45" s="4">
        <v>248.160806741724</v>
      </c>
      <c r="D45" s="4">
        <v>279.455874677028</v>
      </c>
      <c r="E45" s="4"/>
      <c r="F45" s="4">
        <v>510.223596637248</v>
      </c>
      <c r="G45" s="4">
        <v>557.411816534867</v>
      </c>
      <c r="H45" s="4"/>
      <c r="I45" s="4">
        <v>587.592897832129</v>
      </c>
      <c r="J45" s="4"/>
      <c r="K45" s="4">
        <v>2182.84499242299</v>
      </c>
      <c r="L45" s="4"/>
      <c r="M45" s="4">
        <v>332.681554678802</v>
      </c>
      <c r="N45" s="7">
        <v>0.152407319728882</v>
      </c>
    </row>
    <row r="46" spans="1:14" ht="15">
      <c r="A46" s="5">
        <v>770</v>
      </c>
      <c r="B46" s="3" t="s">
        <v>38</v>
      </c>
      <c r="C46" s="4">
        <v>201.187817289244</v>
      </c>
      <c r="D46" s="4">
        <v>193.276654393268</v>
      </c>
      <c r="E46" s="4"/>
      <c r="F46" s="4">
        <v>450.661629659904</v>
      </c>
      <c r="G46" s="4">
        <v>439.148145339268</v>
      </c>
      <c r="H46" s="4"/>
      <c r="I46" s="4">
        <v>425.659085921047</v>
      </c>
      <c r="J46" s="4"/>
      <c r="K46" s="4">
        <v>1709.93333260273</v>
      </c>
      <c r="L46" s="4"/>
      <c r="M46" s="4">
        <v>269.667614618984</v>
      </c>
      <c r="N46" s="7">
        <v>0.157706507895554</v>
      </c>
    </row>
    <row r="47" spans="1:14" ht="15">
      <c r="A47" s="5">
        <v>860</v>
      </c>
      <c r="B47" s="3" t="s">
        <v>39</v>
      </c>
      <c r="C47" s="4">
        <v>244.502761486884</v>
      </c>
      <c r="D47" s="4">
        <v>228.556675867349</v>
      </c>
      <c r="E47" s="4"/>
      <c r="F47" s="4">
        <v>502.167737723838</v>
      </c>
      <c r="G47" s="4">
        <v>528.418638390802</v>
      </c>
      <c r="H47" s="4"/>
      <c r="I47" s="4">
        <v>485.599585361615</v>
      </c>
      <c r="J47" s="4"/>
      <c r="K47" s="4">
        <v>1989.24539883049</v>
      </c>
      <c r="L47" s="4"/>
      <c r="M47" s="4">
        <v>177.25139753123</v>
      </c>
      <c r="N47" s="7">
        <v>0.089104842286145</v>
      </c>
    </row>
    <row r="48" spans="1:14" ht="15">
      <c r="A48" s="5">
        <v>870</v>
      </c>
      <c r="B48" s="3" t="s">
        <v>40</v>
      </c>
      <c r="C48" s="4">
        <v>214.603314504955</v>
      </c>
      <c r="D48" s="4">
        <v>220.264015737227</v>
      </c>
      <c r="E48" s="4"/>
      <c r="F48" s="4">
        <v>484.477004388152</v>
      </c>
      <c r="G48" s="4">
        <v>581.33208918866</v>
      </c>
      <c r="H48" s="4"/>
      <c r="I48" s="4">
        <v>636.019205473119</v>
      </c>
      <c r="J48" s="4"/>
      <c r="K48" s="4">
        <v>2136.69562929211</v>
      </c>
      <c r="L48" s="4"/>
      <c r="M48" s="4">
        <v>237.229843853747</v>
      </c>
      <c r="N48" s="7">
        <v>0.111026503073973</v>
      </c>
    </row>
    <row r="49" spans="1:14" ht="15">
      <c r="A49" s="5">
        <v>880</v>
      </c>
      <c r="B49" s="3" t="s">
        <v>41</v>
      </c>
      <c r="C49" s="4">
        <v>231.659727310021</v>
      </c>
      <c r="D49" s="4">
        <v>248.838868924949</v>
      </c>
      <c r="E49" s="4"/>
      <c r="F49" s="4">
        <v>464.85638582171</v>
      </c>
      <c r="G49" s="4">
        <v>428.584160636501</v>
      </c>
      <c r="H49" s="4"/>
      <c r="I49" s="4">
        <v>597.038899670086</v>
      </c>
      <c r="J49" s="4"/>
      <c r="K49" s="4">
        <v>1970.97804236326</v>
      </c>
      <c r="L49" s="4"/>
      <c r="M49" s="4">
        <v>182.916759197164</v>
      </c>
      <c r="N49" s="7">
        <v>0.0928050720330911</v>
      </c>
    </row>
    <row r="50" spans="1:14" ht="15">
      <c r="A50" s="5">
        <v>890</v>
      </c>
      <c r="B50" s="3" t="s">
        <v>42</v>
      </c>
      <c r="C50" s="4">
        <v>281.70538424888</v>
      </c>
      <c r="D50" s="4">
        <v>214.71847885542</v>
      </c>
      <c r="E50" s="4"/>
      <c r="F50" s="4">
        <v>513.645594029279</v>
      </c>
      <c r="G50" s="4">
        <v>638.384372216977</v>
      </c>
      <c r="H50" s="4"/>
      <c r="I50" s="4">
        <v>576.930986790317</v>
      </c>
      <c r="J50" s="4"/>
      <c r="K50" s="4">
        <v>2225.38481614087</v>
      </c>
      <c r="L50" s="4"/>
      <c r="M50" s="4">
        <v>361.754832255696</v>
      </c>
      <c r="N50" s="7">
        <v>0.162558326825932</v>
      </c>
    </row>
    <row r="51" spans="1:14" ht="15">
      <c r="A51" s="5">
        <v>900</v>
      </c>
      <c r="B51" s="3" t="s">
        <v>43</v>
      </c>
      <c r="C51" s="4">
        <v>263.378012554619</v>
      </c>
      <c r="D51" s="4">
        <v>251.761687843067</v>
      </c>
      <c r="E51" s="4"/>
      <c r="F51" s="4">
        <v>470.203485707569</v>
      </c>
      <c r="G51" s="4">
        <v>466.259621705355</v>
      </c>
      <c r="H51" s="4"/>
      <c r="I51" s="4">
        <v>608.345200475743</v>
      </c>
      <c r="J51" s="4"/>
      <c r="K51" s="4">
        <v>2059.94800828635</v>
      </c>
      <c r="L51" s="4"/>
      <c r="M51" s="4">
        <v>146.024385886426</v>
      </c>
      <c r="N51" s="7">
        <v>0.0708874133225828</v>
      </c>
    </row>
    <row r="52" spans="1:14" ht="15">
      <c r="A52" s="5">
        <v>910</v>
      </c>
      <c r="B52" s="3" t="s">
        <v>44</v>
      </c>
      <c r="C52" s="4">
        <v>194.280970060392</v>
      </c>
      <c r="D52" s="4">
        <v>207.445639959075</v>
      </c>
      <c r="E52" s="4"/>
      <c r="F52" s="4">
        <v>464.27004262637</v>
      </c>
      <c r="G52" s="4">
        <v>368.652804712076</v>
      </c>
      <c r="H52" s="4"/>
      <c r="I52" s="4">
        <v>443.48649372754</v>
      </c>
      <c r="J52" s="4"/>
      <c r="K52" s="4">
        <v>1678.13595108545</v>
      </c>
      <c r="L52" s="4"/>
      <c r="M52" s="4">
        <v>245.186116386556</v>
      </c>
      <c r="N52" s="7">
        <v>0.146106229491099</v>
      </c>
    </row>
    <row r="53" spans="1:14" ht="15">
      <c r="A53" s="5">
        <v>920</v>
      </c>
      <c r="B53" s="3" t="s">
        <v>45</v>
      </c>
      <c r="C53" s="4">
        <v>272.820465539669</v>
      </c>
      <c r="D53" s="4">
        <v>239.791502652917</v>
      </c>
      <c r="E53" s="4"/>
      <c r="F53" s="4">
        <v>495.092441641093</v>
      </c>
      <c r="G53" s="4">
        <v>513.508693911093</v>
      </c>
      <c r="H53" s="4"/>
      <c r="I53" s="4">
        <v>609.360407876995</v>
      </c>
      <c r="J53" s="4"/>
      <c r="K53" s="4">
        <v>2130.57351162176</v>
      </c>
      <c r="L53" s="4"/>
      <c r="M53" s="4">
        <v>154.404192041106</v>
      </c>
      <c r="N53" s="7">
        <v>0.0724707179540478</v>
      </c>
    </row>
    <row r="54" spans="1:14" ht="15">
      <c r="A54" s="5">
        <v>930</v>
      </c>
      <c r="B54" s="3" t="s">
        <v>46</v>
      </c>
      <c r="C54" s="4">
        <v>253.293994768053</v>
      </c>
      <c r="D54" s="4">
        <v>230.000178673418</v>
      </c>
      <c r="E54" s="4"/>
      <c r="F54" s="4">
        <v>466.342116760398</v>
      </c>
      <c r="G54" s="4">
        <v>462.60403710084</v>
      </c>
      <c r="H54" s="4"/>
      <c r="I54" s="4">
        <v>570.283687857551</v>
      </c>
      <c r="J54" s="4"/>
      <c r="K54" s="4">
        <v>1982.52401516026</v>
      </c>
      <c r="L54" s="4"/>
      <c r="M54" s="4">
        <v>168.893416872189</v>
      </c>
      <c r="N54" s="7">
        <v>0.0851911076893241</v>
      </c>
    </row>
    <row r="55" spans="1:14" ht="15">
      <c r="A55" s="5">
        <v>940</v>
      </c>
      <c r="B55" s="3" t="s">
        <v>47</v>
      </c>
      <c r="C55" s="4">
        <v>254.935726844239</v>
      </c>
      <c r="D55" s="4">
        <v>251.416006353028</v>
      </c>
      <c r="E55" s="4"/>
      <c r="F55" s="4">
        <v>481.146122025442</v>
      </c>
      <c r="G55" s="4">
        <v>545.316353427829</v>
      </c>
      <c r="H55" s="4"/>
      <c r="I55" s="4">
        <v>531.151777928598</v>
      </c>
      <c r="J55" s="4"/>
      <c r="K55" s="4">
        <v>2063.96598657913</v>
      </c>
      <c r="L55" s="4"/>
      <c r="M55" s="4">
        <v>195.753148090081</v>
      </c>
      <c r="N55" s="7">
        <v>0.0948432044728254</v>
      </c>
    </row>
    <row r="56" spans="1:14" ht="15">
      <c r="A56" s="5">
        <v>950</v>
      </c>
      <c r="B56" s="3" t="s">
        <v>48</v>
      </c>
      <c r="C56" s="4">
        <v>236.772008493114</v>
      </c>
      <c r="D56" s="4">
        <v>221.738797570422</v>
      </c>
      <c r="E56" s="4"/>
      <c r="F56" s="4">
        <v>467.306775294771</v>
      </c>
      <c r="G56" s="4">
        <v>458.316000395657</v>
      </c>
      <c r="H56" s="4"/>
      <c r="I56" s="4">
        <v>545.232225763304</v>
      </c>
      <c r="J56" s="4"/>
      <c r="K56" s="4">
        <v>1929.36580751727</v>
      </c>
      <c r="L56" s="4"/>
      <c r="M56" s="4">
        <v>135.947206054232</v>
      </c>
      <c r="N56" s="7">
        <v>0.0704621205188513</v>
      </c>
    </row>
    <row r="57" spans="1:14" ht="15">
      <c r="A57" s="5">
        <v>960</v>
      </c>
      <c r="B57" s="3" t="s">
        <v>49</v>
      </c>
      <c r="C57" s="4">
        <v>236.783625642934</v>
      </c>
      <c r="D57" s="4">
        <v>223.559485639439</v>
      </c>
      <c r="E57" s="4"/>
      <c r="F57" s="4">
        <v>472.102743464273</v>
      </c>
      <c r="G57" s="4">
        <v>467.647560672872</v>
      </c>
      <c r="H57" s="4"/>
      <c r="I57" s="4">
        <v>517.620026291235</v>
      </c>
      <c r="J57" s="4"/>
      <c r="K57" s="4">
        <v>1917.71344171075</v>
      </c>
      <c r="L57" s="4"/>
      <c r="M57" s="4">
        <v>210.286830363975</v>
      </c>
      <c r="N57" s="7">
        <v>0.109654980660918</v>
      </c>
    </row>
    <row r="58" spans="1:14" ht="15">
      <c r="A58" s="5">
        <v>970</v>
      </c>
      <c r="B58" s="3" t="s">
        <v>50</v>
      </c>
      <c r="C58" s="4">
        <v>250.167863692404</v>
      </c>
      <c r="D58" s="4">
        <v>230.350606513479</v>
      </c>
      <c r="E58" s="4"/>
      <c r="F58" s="4">
        <v>498.146677091445</v>
      </c>
      <c r="G58" s="4">
        <v>533.728820881234</v>
      </c>
      <c r="H58" s="4"/>
      <c r="I58" s="4">
        <v>515.194891103914</v>
      </c>
      <c r="J58" s="4"/>
      <c r="K58" s="4">
        <v>2027.58885928247</v>
      </c>
      <c r="L58" s="4"/>
      <c r="M58" s="4">
        <v>138.614258109158</v>
      </c>
      <c r="N58" s="7">
        <v>0.0683640854873364</v>
      </c>
    </row>
    <row r="59" spans="1:14" ht="15">
      <c r="A59" s="5">
        <v>980</v>
      </c>
      <c r="B59" s="3" t="s">
        <v>51</v>
      </c>
      <c r="C59" s="4">
        <v>232.412732634961</v>
      </c>
      <c r="D59" s="4">
        <v>229.458320571001</v>
      </c>
      <c r="E59" s="4"/>
      <c r="F59" s="4">
        <v>467.973865860449</v>
      </c>
      <c r="G59" s="4">
        <v>475.780622791702</v>
      </c>
      <c r="H59" s="4"/>
      <c r="I59" s="4">
        <v>522.095887639406</v>
      </c>
      <c r="J59" s="4"/>
      <c r="K59" s="4">
        <v>1927.72142949752</v>
      </c>
      <c r="L59" s="4"/>
      <c r="M59" s="4">
        <v>143.952563881468</v>
      </c>
      <c r="N59" s="7">
        <v>0.0746749824319744</v>
      </c>
    </row>
    <row r="60" spans="1:14" ht="15">
      <c r="A60" s="5">
        <v>990</v>
      </c>
      <c r="B60" s="3" t="s">
        <v>52</v>
      </c>
      <c r="C60" s="4">
        <v>234.262240701563</v>
      </c>
      <c r="D60" s="4">
        <v>212.268970149937</v>
      </c>
      <c r="E60" s="4"/>
      <c r="F60" s="4">
        <v>481.713673608892</v>
      </c>
      <c r="G60" s="4">
        <v>499.715927315632</v>
      </c>
      <c r="H60" s="4"/>
      <c r="I60" s="4">
        <v>502.539277953924</v>
      </c>
      <c r="J60" s="4"/>
      <c r="K60" s="4">
        <v>1930.50008972995</v>
      </c>
      <c r="L60" s="4"/>
      <c r="M60" s="4">
        <v>127.33927927371</v>
      </c>
      <c r="N60" s="7">
        <v>0.0659618095596788</v>
      </c>
    </row>
    <row r="61" spans="1:14" ht="15">
      <c r="A61" s="5">
        <v>1000</v>
      </c>
      <c r="B61" s="3" t="s">
        <v>53</v>
      </c>
      <c r="C61" s="4">
        <v>230.435499325883</v>
      </c>
      <c r="D61" s="4">
        <v>226.73816941408</v>
      </c>
      <c r="E61" s="4"/>
      <c r="F61" s="4">
        <v>461.964551183884</v>
      </c>
      <c r="G61" s="4">
        <v>478.727468195691</v>
      </c>
      <c r="H61" s="4"/>
      <c r="I61" s="4">
        <v>513.765601393806</v>
      </c>
      <c r="J61" s="4"/>
      <c r="K61" s="4">
        <v>1911.63128951334</v>
      </c>
      <c r="L61" s="4"/>
      <c r="M61" s="4">
        <v>143.971752105307</v>
      </c>
      <c r="N61" s="7">
        <v>0.0753135570102325</v>
      </c>
    </row>
    <row r="62" spans="1:14" ht="15">
      <c r="A62" s="5">
        <v>1010</v>
      </c>
      <c r="B62" s="3" t="s">
        <v>54</v>
      </c>
      <c r="C62" s="4">
        <v>229.206842732276</v>
      </c>
      <c r="D62" s="4">
        <v>225.996621595621</v>
      </c>
      <c r="E62" s="4"/>
      <c r="F62" s="4">
        <v>458.848892509182</v>
      </c>
      <c r="G62" s="4">
        <v>487.562776572334</v>
      </c>
      <c r="H62" s="4"/>
      <c r="I62" s="4">
        <v>505.086348000914</v>
      </c>
      <c r="J62" s="4"/>
      <c r="K62" s="4">
        <v>1906.70148141033</v>
      </c>
      <c r="L62" s="4"/>
      <c r="M62" s="4">
        <v>146.539574135657</v>
      </c>
      <c r="N62" s="7">
        <v>0.0768550166685069</v>
      </c>
    </row>
    <row r="63" spans="1:14" ht="15">
      <c r="A63" s="5">
        <v>1020</v>
      </c>
      <c r="B63" s="3" t="s">
        <v>55</v>
      </c>
      <c r="C63" s="4">
        <v>264.106010327802</v>
      </c>
      <c r="D63" s="4">
        <v>234.139449882032</v>
      </c>
      <c r="E63" s="4"/>
      <c r="F63" s="4">
        <v>528.470887166262</v>
      </c>
      <c r="G63" s="4">
        <v>550.740550153562</v>
      </c>
      <c r="H63" s="4"/>
      <c r="I63" s="4">
        <v>537.314927837891</v>
      </c>
      <c r="J63" s="4"/>
      <c r="K63" s="4">
        <v>2114.77182536755</v>
      </c>
      <c r="L63" s="4"/>
      <c r="M63" s="4">
        <v>163.732371775907</v>
      </c>
      <c r="N63" s="7">
        <v>0.0774231857129316</v>
      </c>
    </row>
    <row r="64" spans="1:14" ht="15">
      <c r="A64" s="5">
        <v>1030</v>
      </c>
      <c r="B64" s="3" t="s">
        <v>56</v>
      </c>
      <c r="C64" s="4">
        <v>246.236309282526</v>
      </c>
      <c r="D64" s="4">
        <v>226.605555145385</v>
      </c>
      <c r="E64" s="4"/>
      <c r="F64" s="4">
        <v>508.744096774731</v>
      </c>
      <c r="G64" s="4">
        <v>508.579886250484</v>
      </c>
      <c r="H64" s="4"/>
      <c r="I64" s="4">
        <v>512.082018807334</v>
      </c>
      <c r="J64" s="4"/>
      <c r="K64" s="4">
        <v>2002.24786626046</v>
      </c>
      <c r="L64" s="4"/>
      <c r="M64" s="4">
        <v>145.859510502979</v>
      </c>
      <c r="N64" s="7">
        <v>0.0728478791066946</v>
      </c>
    </row>
    <row r="65" spans="1:14" ht="15">
      <c r="A65" s="5">
        <v>1040</v>
      </c>
      <c r="B65" s="3" t="s">
        <v>57</v>
      </c>
      <c r="C65" s="4">
        <v>255.311844747551</v>
      </c>
      <c r="D65" s="4">
        <v>246.082598715721</v>
      </c>
      <c r="E65" s="4"/>
      <c r="F65" s="4">
        <v>487.159823277437</v>
      </c>
      <c r="G65" s="4">
        <v>549.141139737182</v>
      </c>
      <c r="H65" s="4"/>
      <c r="I65" s="4">
        <v>538.910108460782</v>
      </c>
      <c r="J65" s="4"/>
      <c r="K65" s="4">
        <v>2076.60551493867</v>
      </c>
      <c r="L65" s="4"/>
      <c r="M65" s="4">
        <v>185.218351377559</v>
      </c>
      <c r="N65" s="7">
        <v>0.0891928438237962</v>
      </c>
    </row>
    <row r="66" spans="1:14" ht="15">
      <c r="A66" s="5">
        <v>1050</v>
      </c>
      <c r="B66" s="3" t="s">
        <v>58</v>
      </c>
      <c r="C66" s="4">
        <v>215.769336025234</v>
      </c>
      <c r="D66" s="4">
        <v>209.830698403042</v>
      </c>
      <c r="E66" s="4"/>
      <c r="F66" s="4">
        <v>440.536270301575</v>
      </c>
      <c r="G66" s="4">
        <v>468.20941966319</v>
      </c>
      <c r="H66" s="4"/>
      <c r="I66" s="4">
        <v>468.678270898792</v>
      </c>
      <c r="J66" s="4"/>
      <c r="K66" s="4">
        <v>1803.02399529183</v>
      </c>
      <c r="L66" s="4"/>
      <c r="M66" s="4">
        <v>125.83181869583</v>
      </c>
      <c r="N66" s="7">
        <v>0.0697893200669595</v>
      </c>
    </row>
    <row r="67" spans="1:14" ht="15">
      <c r="A67" s="5">
        <v>1060</v>
      </c>
      <c r="B67" s="3" t="s">
        <v>59</v>
      </c>
      <c r="C67" s="4">
        <v>241.612578616964</v>
      </c>
      <c r="D67" s="4">
        <v>240.253782255584</v>
      </c>
      <c r="E67" s="4"/>
      <c r="F67" s="4">
        <v>468.221656003075</v>
      </c>
      <c r="G67" s="4">
        <v>519.996490352803</v>
      </c>
      <c r="H67" s="4"/>
      <c r="I67" s="4">
        <v>514.135761322037</v>
      </c>
      <c r="J67" s="4"/>
      <c r="K67" s="4">
        <v>1984.22026855046</v>
      </c>
      <c r="L67" s="4"/>
      <c r="M67" s="4">
        <v>155.95906897006</v>
      </c>
      <c r="N67" s="7">
        <v>0.0785996753697075</v>
      </c>
    </row>
    <row r="68" spans="1:14" ht="15">
      <c r="A68" s="5">
        <v>1070</v>
      </c>
      <c r="B68" s="3" t="s">
        <v>60</v>
      </c>
      <c r="C68" s="4">
        <v>246.454643095516</v>
      </c>
      <c r="D68" s="4">
        <v>236.605812512327</v>
      </c>
      <c r="E68" s="4"/>
      <c r="F68" s="4">
        <v>488.658732478773</v>
      </c>
      <c r="G68" s="4">
        <v>500.231087690815</v>
      </c>
      <c r="H68" s="4"/>
      <c r="I68" s="4">
        <v>531.488580847205</v>
      </c>
      <c r="J68" s="4"/>
      <c r="K68" s="4">
        <v>2003.43885662463</v>
      </c>
      <c r="L68" s="4"/>
      <c r="M68" s="4">
        <v>152.479526946738</v>
      </c>
      <c r="N68" s="7">
        <v>0.076108899676446</v>
      </c>
    </row>
    <row r="69" spans="1:14" ht="15">
      <c r="A69" s="5">
        <v>1080</v>
      </c>
      <c r="B69" s="3" t="s">
        <v>61</v>
      </c>
      <c r="C69" s="4">
        <v>266.682724046857</v>
      </c>
      <c r="D69" s="4">
        <v>247.64315393148</v>
      </c>
      <c r="E69" s="4"/>
      <c r="F69" s="4">
        <v>502.019733864454</v>
      </c>
      <c r="G69" s="4">
        <v>602.017627004468</v>
      </c>
      <c r="H69" s="4"/>
      <c r="I69" s="4">
        <v>561.770347070244</v>
      </c>
      <c r="J69" s="4"/>
      <c r="K69" s="4">
        <v>2180.1335859175</v>
      </c>
      <c r="L69" s="4"/>
      <c r="M69" s="4">
        <v>232.011096245588</v>
      </c>
      <c r="N69" s="7">
        <v>0.106420587134777</v>
      </c>
    </row>
    <row r="70" spans="1:14" ht="15">
      <c r="A70" s="5">
        <v>1110</v>
      </c>
      <c r="B70" s="3" t="s">
        <v>62</v>
      </c>
      <c r="C70" s="4">
        <v>251.516020274044</v>
      </c>
      <c r="D70" s="4">
        <v>240.724703333637</v>
      </c>
      <c r="E70" s="4"/>
      <c r="F70" s="4">
        <v>490.585475288855</v>
      </c>
      <c r="G70" s="4">
        <v>534.664173693459</v>
      </c>
      <c r="H70" s="4"/>
      <c r="I70" s="4">
        <v>516.608864655568</v>
      </c>
      <c r="J70" s="4"/>
      <c r="K70" s="4">
        <v>2034.09923724556</v>
      </c>
      <c r="L70" s="4"/>
      <c r="M70" s="4">
        <v>160.971591099517</v>
      </c>
      <c r="N70" s="7">
        <v>0.079136547594155</v>
      </c>
    </row>
    <row r="71" spans="1:14" ht="15">
      <c r="A71" s="5">
        <v>1120</v>
      </c>
      <c r="B71" s="3" t="s">
        <v>63</v>
      </c>
      <c r="C71" s="4">
        <v>242.797301743662</v>
      </c>
      <c r="D71" s="4">
        <v>228.062043781635</v>
      </c>
      <c r="E71" s="4"/>
      <c r="F71" s="4">
        <v>495.903944080783</v>
      </c>
      <c r="G71" s="4">
        <v>517.24004349439</v>
      </c>
      <c r="H71" s="4"/>
      <c r="I71" s="4">
        <v>500.833438175174</v>
      </c>
      <c r="J71" s="4"/>
      <c r="K71" s="4">
        <v>1984.83677127564</v>
      </c>
      <c r="L71" s="4"/>
      <c r="M71" s="4">
        <v>159.898609913889</v>
      </c>
      <c r="N71" s="7">
        <v>0.0805600804196728</v>
      </c>
    </row>
    <row r="72" spans="1:14" ht="15">
      <c r="A72" s="5">
        <v>1130</v>
      </c>
      <c r="B72" s="3" t="s">
        <v>64</v>
      </c>
      <c r="C72" s="4">
        <v>242.858652733225</v>
      </c>
      <c r="D72" s="4">
        <v>237.327074165188</v>
      </c>
      <c r="E72" s="4"/>
      <c r="F72" s="4">
        <v>479.086147547417</v>
      </c>
      <c r="G72" s="4">
        <v>512.642117040944</v>
      </c>
      <c r="H72" s="4"/>
      <c r="I72" s="4">
        <v>517.041688814883</v>
      </c>
      <c r="J72" s="4"/>
      <c r="K72" s="4">
        <v>1988.95568030165</v>
      </c>
      <c r="L72" s="4"/>
      <c r="M72" s="4">
        <v>149.819921155462</v>
      </c>
      <c r="N72" s="7">
        <v>0.075325922361799</v>
      </c>
    </row>
    <row r="73" spans="1:14" ht="15">
      <c r="A73" s="5">
        <v>1140</v>
      </c>
      <c r="B73" s="3" t="s">
        <v>65</v>
      </c>
      <c r="C73" s="4">
        <v>209.898158753138</v>
      </c>
      <c r="D73" s="4">
        <v>188.749150578928</v>
      </c>
      <c r="E73" s="4"/>
      <c r="F73" s="4">
        <v>459.395517853173</v>
      </c>
      <c r="G73" s="4">
        <v>483.034073977523</v>
      </c>
      <c r="H73" s="4"/>
      <c r="I73" s="4">
        <v>405.861626995367</v>
      </c>
      <c r="J73" s="4"/>
      <c r="K73" s="4">
        <v>1746.93852815813</v>
      </c>
      <c r="L73" s="4"/>
      <c r="M73" s="4">
        <v>161.871531231425</v>
      </c>
      <c r="N73" s="7">
        <v>0.0926601186145305</v>
      </c>
    </row>
    <row r="74" spans="1:14" ht="15">
      <c r="A74" s="5">
        <v>1150</v>
      </c>
      <c r="B74" s="3" t="s">
        <v>66</v>
      </c>
      <c r="C74" s="4">
        <v>210.853475006353</v>
      </c>
      <c r="D74" s="4">
        <v>195.122997193505</v>
      </c>
      <c r="E74" s="4"/>
      <c r="F74" s="4">
        <v>459.683010356699</v>
      </c>
      <c r="G74" s="4">
        <v>499.007286524514</v>
      </c>
      <c r="H74" s="4"/>
      <c r="I74" s="4">
        <v>412.384563198728</v>
      </c>
      <c r="J74" s="4"/>
      <c r="K74" s="4">
        <v>1777.0513322798</v>
      </c>
      <c r="L74" s="4"/>
      <c r="M74" s="4">
        <v>164.697457443628</v>
      </c>
      <c r="N74" s="7">
        <v>0.0926801913101382</v>
      </c>
    </row>
    <row r="75" spans="1:14" ht="15">
      <c r="A75" s="5">
        <v>1160</v>
      </c>
      <c r="B75" s="3" t="s">
        <v>67</v>
      </c>
      <c r="C75" s="4">
        <v>178.986981819668</v>
      </c>
      <c r="D75" s="4">
        <v>174.231528116026</v>
      </c>
      <c r="E75" s="4"/>
      <c r="F75" s="4">
        <v>421.326967110968</v>
      </c>
      <c r="G75" s="4">
        <v>445.403317271018</v>
      </c>
      <c r="H75" s="4"/>
      <c r="I75" s="4">
        <v>325.907184637291</v>
      </c>
      <c r="J75" s="4"/>
      <c r="K75" s="4">
        <v>1545.85597895497</v>
      </c>
      <c r="L75" s="4"/>
      <c r="M75" s="4">
        <v>130.649878319176</v>
      </c>
      <c r="N75" s="7">
        <v>0.0845162033836416</v>
      </c>
    </row>
    <row r="76" spans="1:14" ht="15">
      <c r="A76" s="5">
        <v>1180</v>
      </c>
      <c r="B76" s="3" t="s">
        <v>68</v>
      </c>
      <c r="C76" s="4">
        <v>240.755447687011</v>
      </c>
      <c r="D76" s="4">
        <v>243.901529133925</v>
      </c>
      <c r="E76" s="4"/>
      <c r="F76" s="4">
        <v>481.912846832413</v>
      </c>
      <c r="G76" s="4">
        <v>520.773234668919</v>
      </c>
      <c r="H76" s="4"/>
      <c r="I76" s="4">
        <v>532.397735129297</v>
      </c>
      <c r="J76" s="4"/>
      <c r="K76" s="4">
        <v>2019.74079345156</v>
      </c>
      <c r="L76" s="4"/>
      <c r="M76" s="4">
        <v>212.64938472782</v>
      </c>
      <c r="N76" s="7">
        <v>0.105285482878434</v>
      </c>
    </row>
    <row r="77" spans="1:14" ht="15">
      <c r="A77" s="5">
        <v>1195</v>
      </c>
      <c r="B77" s="3" t="s">
        <v>69</v>
      </c>
      <c r="C77" s="4">
        <v>200.459277043802</v>
      </c>
      <c r="D77" s="4">
        <v>222.217337530545</v>
      </c>
      <c r="E77" s="4"/>
      <c r="F77" s="4">
        <v>461.119541875291</v>
      </c>
      <c r="G77" s="4">
        <v>457.315310438461</v>
      </c>
      <c r="H77" s="4"/>
      <c r="I77" s="4">
        <v>448.139984950577</v>
      </c>
      <c r="J77" s="4"/>
      <c r="K77" s="4">
        <v>1789.25145183867</v>
      </c>
      <c r="L77" s="4"/>
      <c r="M77" s="4">
        <v>229.974851042068</v>
      </c>
      <c r="N77" s="7">
        <v>0.128531320070044</v>
      </c>
    </row>
    <row r="78" spans="1:14" ht="15">
      <c r="A78" s="5">
        <v>1220</v>
      </c>
      <c r="B78" s="3" t="s">
        <v>70</v>
      </c>
      <c r="C78" s="4">
        <v>220.315570007824</v>
      </c>
      <c r="D78" s="4">
        <v>208.993969850012</v>
      </c>
      <c r="E78" s="4"/>
      <c r="F78" s="4">
        <v>485.483414350302</v>
      </c>
      <c r="G78" s="4">
        <v>453.983116044912</v>
      </c>
      <c r="H78" s="4"/>
      <c r="I78" s="4">
        <v>459.404214098164</v>
      </c>
      <c r="J78" s="4"/>
      <c r="K78" s="4">
        <v>1828.18028435121</v>
      </c>
      <c r="L78" s="4"/>
      <c r="M78" s="4">
        <v>215.456567016127</v>
      </c>
      <c r="N78" s="7">
        <v>0.117853019672284</v>
      </c>
    </row>
    <row r="79" spans="1:14" ht="15">
      <c r="A79" s="5">
        <v>1330</v>
      </c>
      <c r="B79" s="3" t="s">
        <v>71</v>
      </c>
      <c r="C79" s="4">
        <v>211.423093482569</v>
      </c>
      <c r="D79" s="4">
        <v>227.614045663672</v>
      </c>
      <c r="E79" s="4"/>
      <c r="F79" s="4">
        <v>468.882025670311</v>
      </c>
      <c r="G79" s="4">
        <v>449.976917419026</v>
      </c>
      <c r="H79" s="4"/>
      <c r="I79" s="4">
        <v>478.093176293828</v>
      </c>
      <c r="J79" s="4"/>
      <c r="K79" s="4">
        <v>1835.9892585294</v>
      </c>
      <c r="L79" s="4"/>
      <c r="M79" s="4">
        <v>113.998654513533</v>
      </c>
      <c r="N79" s="7">
        <v>0.0620911336947821</v>
      </c>
    </row>
    <row r="80" spans="1:14" ht="15">
      <c r="A80" s="5">
        <v>1340</v>
      </c>
      <c r="B80" s="3" t="s">
        <v>72</v>
      </c>
      <c r="C80" s="4">
        <v>209.296398795505</v>
      </c>
      <c r="D80" s="4">
        <v>274.74497830312</v>
      </c>
      <c r="E80" s="4"/>
      <c r="F80" s="4">
        <v>500.850856902788</v>
      </c>
      <c r="G80" s="4">
        <v>463.873096515342</v>
      </c>
      <c r="H80" s="4"/>
      <c r="I80" s="4">
        <v>544.296466725045</v>
      </c>
      <c r="J80" s="4"/>
      <c r="K80" s="4">
        <v>1993.0617972418</v>
      </c>
      <c r="L80" s="4"/>
      <c r="M80" s="4">
        <v>230.419781306749</v>
      </c>
      <c r="N80" s="7">
        <v>0.115610956782989</v>
      </c>
    </row>
    <row r="81" spans="1:14" ht="15">
      <c r="A81" s="5">
        <v>1350</v>
      </c>
      <c r="B81" s="3" t="s">
        <v>73</v>
      </c>
      <c r="C81" s="4">
        <v>219.758450996603</v>
      </c>
      <c r="D81" s="4">
        <v>266.919273925296</v>
      </c>
      <c r="E81" s="4"/>
      <c r="F81" s="4">
        <v>470.264745444395</v>
      </c>
      <c r="G81" s="4">
        <v>442.088316862988</v>
      </c>
      <c r="H81" s="4"/>
      <c r="I81" s="4">
        <v>576.173426008361</v>
      </c>
      <c r="J81" s="4"/>
      <c r="K81" s="4">
        <v>1975.20421323764</v>
      </c>
      <c r="L81" s="4"/>
      <c r="M81" s="4">
        <v>177.753662858492</v>
      </c>
      <c r="N81" s="7">
        <v>0.0899925494625836</v>
      </c>
    </row>
    <row r="82" spans="1:14" ht="15">
      <c r="A82" s="5">
        <v>1360</v>
      </c>
      <c r="B82" s="3" t="s">
        <v>74</v>
      </c>
      <c r="C82" s="4">
        <v>281.741512270627</v>
      </c>
      <c r="D82" s="4">
        <v>257.663680684588</v>
      </c>
      <c r="E82" s="4"/>
      <c r="F82" s="4">
        <v>559.056358278973</v>
      </c>
      <c r="G82" s="4">
        <v>605.211096277208</v>
      </c>
      <c r="H82" s="4"/>
      <c r="I82" s="4">
        <v>612.495399689819</v>
      </c>
      <c r="J82" s="4"/>
      <c r="K82" s="4">
        <v>2316.16804720121</v>
      </c>
      <c r="L82" s="4"/>
      <c r="M82" s="4">
        <v>162.744187285381</v>
      </c>
      <c r="N82" s="7">
        <v>0.0702644125852768</v>
      </c>
    </row>
    <row r="83" spans="1:14" ht="15">
      <c r="A83" s="5">
        <v>1380</v>
      </c>
      <c r="B83" s="3" t="s">
        <v>75</v>
      </c>
      <c r="C83" s="4">
        <v>307.057626487316</v>
      </c>
      <c r="D83" s="4">
        <v>274.660218023986</v>
      </c>
      <c r="E83" s="4"/>
      <c r="F83" s="4">
        <v>573.08483801225</v>
      </c>
      <c r="G83" s="4">
        <v>610.684815660557</v>
      </c>
      <c r="H83" s="4"/>
      <c r="I83" s="4">
        <v>607.498167714779</v>
      </c>
      <c r="J83" s="4"/>
      <c r="K83" s="4">
        <v>2372.98566589889</v>
      </c>
      <c r="L83" s="4"/>
      <c r="M83" s="4">
        <v>189.225964902334</v>
      </c>
      <c r="N83" s="7">
        <v>0.0797417226836285</v>
      </c>
    </row>
    <row r="84" spans="1:14" ht="15">
      <c r="A84" s="5">
        <v>1390</v>
      </c>
      <c r="B84" s="3" t="s">
        <v>76</v>
      </c>
      <c r="C84" s="4">
        <v>247.033429951844</v>
      </c>
      <c r="D84" s="4">
        <v>222.196217669808</v>
      </c>
      <c r="E84" s="4"/>
      <c r="F84" s="4">
        <v>500.530296692621</v>
      </c>
      <c r="G84" s="4">
        <v>461.323037418616</v>
      </c>
      <c r="H84" s="4"/>
      <c r="I84" s="4">
        <v>524.716545145056</v>
      </c>
      <c r="J84" s="4"/>
      <c r="K84" s="4">
        <v>1955.79952687794</v>
      </c>
      <c r="L84" s="4"/>
      <c r="M84" s="4">
        <v>309.44709596499</v>
      </c>
      <c r="N84" s="7">
        <v>0.158220253002598</v>
      </c>
    </row>
    <row r="85" spans="1:14" ht="15">
      <c r="A85" s="5">
        <v>1400</v>
      </c>
      <c r="B85" s="3" t="s">
        <v>77</v>
      </c>
      <c r="C85" s="4">
        <v>266.548605610724</v>
      </c>
      <c r="D85" s="4">
        <v>233.512179103777</v>
      </c>
      <c r="E85" s="4"/>
      <c r="F85" s="4">
        <v>535.208817871499</v>
      </c>
      <c r="G85" s="4">
        <v>501.710273988536</v>
      </c>
      <c r="H85" s="4"/>
      <c r="I85" s="4">
        <v>553.085189953803</v>
      </c>
      <c r="J85" s="4"/>
      <c r="K85" s="4">
        <v>2090.06506652834</v>
      </c>
      <c r="L85" s="4"/>
      <c r="M85" s="4">
        <v>311.704099292249</v>
      </c>
      <c r="N85" s="7">
        <v>0.14913607441418</v>
      </c>
    </row>
    <row r="86" spans="1:14" ht="15">
      <c r="A86" s="5">
        <v>1410</v>
      </c>
      <c r="B86" s="3" t="s">
        <v>78</v>
      </c>
      <c r="C86" s="4">
        <v>205.786003681361</v>
      </c>
      <c r="D86" s="4">
        <v>261.421756678273</v>
      </c>
      <c r="E86" s="4"/>
      <c r="F86" s="4">
        <v>507.020587540317</v>
      </c>
      <c r="G86" s="4">
        <v>486.164029925186</v>
      </c>
      <c r="H86" s="4"/>
      <c r="I86" s="4">
        <v>477.429046960254</v>
      </c>
      <c r="J86" s="4"/>
      <c r="K86" s="4">
        <v>1937.82142478539</v>
      </c>
      <c r="L86" s="4"/>
      <c r="M86" s="4">
        <v>182.774819473929</v>
      </c>
      <c r="N86" s="7">
        <v>0.0943197433655021</v>
      </c>
    </row>
    <row r="87" spans="1:14" ht="15">
      <c r="A87" s="5">
        <v>1420</v>
      </c>
      <c r="B87" s="3" t="s">
        <v>79</v>
      </c>
      <c r="C87" s="4">
        <v>235.131007303012</v>
      </c>
      <c r="D87" s="4">
        <v>253.176293992653</v>
      </c>
      <c r="E87" s="4"/>
      <c r="F87" s="4">
        <v>455.579911387977</v>
      </c>
      <c r="G87" s="4">
        <v>424.773973445528</v>
      </c>
      <c r="H87" s="4"/>
      <c r="I87" s="4">
        <v>506.895799248993</v>
      </c>
      <c r="J87" s="4"/>
      <c r="K87" s="4">
        <v>1875.55698537816</v>
      </c>
      <c r="L87" s="4"/>
      <c r="M87" s="4">
        <v>154.946839881854</v>
      </c>
      <c r="N87" s="7">
        <v>0.0826137734496043</v>
      </c>
    </row>
    <row r="88" spans="1:14" ht="15">
      <c r="A88" s="5">
        <v>1430</v>
      </c>
      <c r="B88" s="3" t="s">
        <v>80</v>
      </c>
      <c r="C88" s="4">
        <v>222.752062106132</v>
      </c>
      <c r="D88" s="4">
        <v>201.362360534291</v>
      </c>
      <c r="E88" s="4"/>
      <c r="F88" s="4">
        <v>498.076665963643</v>
      </c>
      <c r="G88" s="4">
        <v>439.414589967874</v>
      </c>
      <c r="H88" s="4"/>
      <c r="I88" s="4">
        <v>486.412719955291</v>
      </c>
      <c r="J88" s="4"/>
      <c r="K88" s="4">
        <v>1848.01839852723</v>
      </c>
      <c r="L88" s="4"/>
      <c r="M88" s="4">
        <v>213.371401827486</v>
      </c>
      <c r="N88" s="7">
        <v>0.115459565769221</v>
      </c>
    </row>
    <row r="89" spans="1:14" ht="15">
      <c r="A89" s="5">
        <v>1440</v>
      </c>
      <c r="B89" s="3" t="s">
        <v>81</v>
      </c>
      <c r="C89" s="4">
        <v>212.494476196455</v>
      </c>
      <c r="D89" s="4">
        <v>191.201070893572</v>
      </c>
      <c r="E89" s="4"/>
      <c r="F89" s="4">
        <v>506.3204762623</v>
      </c>
      <c r="G89" s="4">
        <v>384.07237092536</v>
      </c>
      <c r="H89" s="4"/>
      <c r="I89" s="4">
        <v>495.935217720519</v>
      </c>
      <c r="J89" s="4"/>
      <c r="K89" s="4">
        <v>1790.0236119982</v>
      </c>
      <c r="L89" s="4"/>
      <c r="M89" s="4">
        <v>289.820569109874</v>
      </c>
      <c r="N89" s="7">
        <v>0.161908796714891</v>
      </c>
    </row>
    <row r="90" spans="1:14" ht="15">
      <c r="A90" s="5">
        <v>1450</v>
      </c>
      <c r="B90" s="3" t="s">
        <v>82</v>
      </c>
      <c r="C90" s="4">
        <v>282.61030625316</v>
      </c>
      <c r="D90" s="4">
        <v>261.904894125397</v>
      </c>
      <c r="E90" s="4"/>
      <c r="F90" s="4">
        <v>534.73544717784</v>
      </c>
      <c r="G90" s="4">
        <v>591.810103963834</v>
      </c>
      <c r="H90" s="4"/>
      <c r="I90" s="4">
        <v>642.854935308217</v>
      </c>
      <c r="J90" s="4"/>
      <c r="K90" s="4">
        <v>2313.91568682845</v>
      </c>
      <c r="L90" s="4"/>
      <c r="M90" s="4">
        <v>189.606627794791</v>
      </c>
      <c r="N90" s="7">
        <v>0.0819418913463844</v>
      </c>
    </row>
    <row r="91" spans="1:14" ht="15">
      <c r="A91" s="5">
        <v>1460</v>
      </c>
      <c r="B91" s="3" t="s">
        <v>83</v>
      </c>
      <c r="C91" s="4">
        <v>301.035539384901</v>
      </c>
      <c r="D91" s="4">
        <v>262.68048416345</v>
      </c>
      <c r="E91" s="4"/>
      <c r="F91" s="4">
        <v>557.122300873449</v>
      </c>
      <c r="G91" s="4">
        <v>588.144649674493</v>
      </c>
      <c r="H91" s="4"/>
      <c r="I91" s="4">
        <v>636.915568510335</v>
      </c>
      <c r="J91" s="4"/>
      <c r="K91" s="4">
        <v>2345.89854260663</v>
      </c>
      <c r="L91" s="4"/>
      <c r="M91" s="4">
        <v>208.074209410927</v>
      </c>
      <c r="N91" s="7">
        <v>0.0886970197695453</v>
      </c>
    </row>
    <row r="92" spans="1:14" ht="15">
      <c r="A92" s="5">
        <v>1480</v>
      </c>
      <c r="B92" s="3" t="s">
        <v>84</v>
      </c>
      <c r="C92" s="4">
        <v>308.576077977761</v>
      </c>
      <c r="D92" s="4">
        <v>263.156860945404</v>
      </c>
      <c r="E92" s="4"/>
      <c r="F92" s="4">
        <v>614.811470182096</v>
      </c>
      <c r="G92" s="4">
        <v>615.730376617626</v>
      </c>
      <c r="H92" s="4"/>
      <c r="I92" s="4">
        <v>627.014041443634</v>
      </c>
      <c r="J92" s="4"/>
      <c r="K92" s="4">
        <v>2429.28882716652</v>
      </c>
      <c r="L92" s="4"/>
      <c r="M92" s="4">
        <v>176.127295746818</v>
      </c>
      <c r="N92" s="7">
        <v>0.0725015872041244</v>
      </c>
    </row>
    <row r="93" spans="1:14" ht="15">
      <c r="A93" s="5">
        <v>1490</v>
      </c>
      <c r="B93" s="3" t="s">
        <v>85</v>
      </c>
      <c r="C93" s="4">
        <v>285.378499456699</v>
      </c>
      <c r="D93" s="4">
        <v>247.878923495959</v>
      </c>
      <c r="E93" s="4"/>
      <c r="F93" s="4">
        <v>585.800609099243</v>
      </c>
      <c r="G93" s="4">
        <v>562.277714436695</v>
      </c>
      <c r="H93" s="4"/>
      <c r="I93" s="4">
        <v>601.957259418711</v>
      </c>
      <c r="J93" s="4"/>
      <c r="K93" s="4">
        <v>2283.2930059073</v>
      </c>
      <c r="L93" s="4"/>
      <c r="M93" s="4">
        <v>158.927439895159</v>
      </c>
      <c r="N93" s="7">
        <v>0.0696044876780967</v>
      </c>
    </row>
    <row r="94" spans="1:14" ht="15">
      <c r="A94" s="5">
        <v>1500</v>
      </c>
      <c r="B94" s="3" t="s">
        <v>86</v>
      </c>
      <c r="C94" s="4">
        <v>300.206895380903</v>
      </c>
      <c r="D94" s="4">
        <v>275.34537061123</v>
      </c>
      <c r="E94" s="4"/>
      <c r="F94" s="4">
        <v>558.76756237679</v>
      </c>
      <c r="G94" s="4">
        <v>595.962893597687</v>
      </c>
      <c r="H94" s="4"/>
      <c r="I94" s="4">
        <v>649.986002956673</v>
      </c>
      <c r="J94" s="4"/>
      <c r="K94" s="4">
        <v>2380.26872492328</v>
      </c>
      <c r="L94" s="4"/>
      <c r="M94" s="4">
        <v>200.875755421712</v>
      </c>
      <c r="N94" s="7">
        <v>0.084392049233091</v>
      </c>
    </row>
    <row r="95" spans="1:14" ht="15">
      <c r="A95" s="5">
        <v>1510</v>
      </c>
      <c r="B95" s="3" t="s">
        <v>87</v>
      </c>
      <c r="C95" s="4">
        <v>265.740778350626</v>
      </c>
      <c r="D95" s="4">
        <v>237.992041669243</v>
      </c>
      <c r="E95" s="4"/>
      <c r="F95" s="4">
        <v>575.085789611803</v>
      </c>
      <c r="G95" s="4">
        <v>568.046508558905</v>
      </c>
      <c r="H95" s="4"/>
      <c r="I95" s="4">
        <v>511.576728509901</v>
      </c>
      <c r="J95" s="4"/>
      <c r="K95" s="4">
        <v>2158.44184670048</v>
      </c>
      <c r="L95" s="4"/>
      <c r="M95" s="4">
        <v>235.370745627176</v>
      </c>
      <c r="N95" s="7">
        <v>0.109046600438634</v>
      </c>
    </row>
    <row r="96" spans="1:14" ht="15">
      <c r="A96" s="5">
        <v>1520</v>
      </c>
      <c r="B96" s="3" t="s">
        <v>88</v>
      </c>
      <c r="C96" s="4">
        <v>286.477023866003</v>
      </c>
      <c r="D96" s="4">
        <v>362.790599948319</v>
      </c>
      <c r="E96" s="4"/>
      <c r="F96" s="4">
        <v>459.964358266562</v>
      </c>
      <c r="G96" s="4">
        <v>500.369050177605</v>
      </c>
      <c r="H96" s="4"/>
      <c r="I96" s="4">
        <v>737.068011346943</v>
      </c>
      <c r="J96" s="4"/>
      <c r="K96" s="4">
        <v>2346.66904360543</v>
      </c>
      <c r="L96" s="4"/>
      <c r="M96" s="4">
        <v>339.910802133338</v>
      </c>
      <c r="N96" s="7">
        <v>0.144848206465065</v>
      </c>
    </row>
    <row r="97" spans="1:14" ht="15">
      <c r="A97" s="5">
        <v>1530</v>
      </c>
      <c r="B97" s="3" t="s">
        <v>89</v>
      </c>
      <c r="C97" s="4">
        <v>296.076612982423</v>
      </c>
      <c r="D97" s="4">
        <v>361.927126647019</v>
      </c>
      <c r="E97" s="4"/>
      <c r="F97" s="4">
        <v>482.061620478991</v>
      </c>
      <c r="G97" s="4">
        <v>519.964976183808</v>
      </c>
      <c r="H97" s="4"/>
      <c r="I97" s="4">
        <v>732.187699010834</v>
      </c>
      <c r="J97" s="4"/>
      <c r="K97" s="4">
        <v>2392.21803530307</v>
      </c>
      <c r="L97" s="4"/>
      <c r="M97" s="4">
        <v>339.26219123517</v>
      </c>
      <c r="N97" s="7">
        <v>0.141819092669865</v>
      </c>
    </row>
    <row r="98" spans="1:14" ht="15">
      <c r="A98" s="5">
        <v>1540</v>
      </c>
      <c r="B98" s="3" t="s">
        <v>90</v>
      </c>
      <c r="C98" s="4">
        <v>299.31448459846</v>
      </c>
      <c r="D98" s="4">
        <v>364.648996078983</v>
      </c>
      <c r="E98" s="4"/>
      <c r="F98" s="4">
        <v>484.757882365166</v>
      </c>
      <c r="G98" s="4">
        <v>532.915135985586</v>
      </c>
      <c r="H98" s="4"/>
      <c r="I98" s="4">
        <v>734.541534240695</v>
      </c>
      <c r="J98" s="4"/>
      <c r="K98" s="4">
        <v>2416.17803326889</v>
      </c>
      <c r="L98" s="4"/>
      <c r="M98" s="4">
        <v>346.184514693124</v>
      </c>
      <c r="N98" s="7">
        <v>0.143277734474212</v>
      </c>
    </row>
    <row r="99" spans="1:14" ht="15">
      <c r="A99" s="5">
        <v>1550</v>
      </c>
      <c r="B99" s="3" t="s">
        <v>91</v>
      </c>
      <c r="C99" s="4">
        <v>165.812545714582</v>
      </c>
      <c r="D99" s="4">
        <v>174.827553934623</v>
      </c>
      <c r="E99" s="4"/>
      <c r="F99" s="4">
        <v>441.971498421511</v>
      </c>
      <c r="G99" s="4">
        <v>479.842870265229</v>
      </c>
      <c r="H99" s="4"/>
      <c r="I99" s="4">
        <v>345.786957676586</v>
      </c>
      <c r="J99" s="4"/>
      <c r="K99" s="4">
        <v>1608.24142601253</v>
      </c>
      <c r="L99" s="4"/>
      <c r="M99" s="4">
        <v>113.197128601112</v>
      </c>
      <c r="N99" s="7">
        <v>0.0703856565128864</v>
      </c>
    </row>
    <row r="100" spans="1:14" ht="15">
      <c r="A100" s="5">
        <v>1560</v>
      </c>
      <c r="B100" s="3" t="s">
        <v>92</v>
      </c>
      <c r="C100" s="4">
        <v>215.376495696809</v>
      </c>
      <c r="D100" s="4">
        <v>213.020964803864</v>
      </c>
      <c r="E100" s="4"/>
      <c r="F100" s="4">
        <v>427.627968613126</v>
      </c>
      <c r="G100" s="4">
        <v>482.335998165459</v>
      </c>
      <c r="H100" s="4"/>
      <c r="I100" s="4">
        <v>417.5794983691</v>
      </c>
      <c r="J100" s="4"/>
      <c r="K100" s="4">
        <v>1755.94092564836</v>
      </c>
      <c r="L100" s="4"/>
      <c r="M100" s="4">
        <v>188.75874066665</v>
      </c>
      <c r="N100" s="7">
        <v>0.10749720443867</v>
      </c>
    </row>
    <row r="101" spans="1:14" ht="15">
      <c r="A101" s="5">
        <v>1570</v>
      </c>
      <c r="B101" s="3" t="s">
        <v>93</v>
      </c>
      <c r="C101" s="4">
        <v>235.577416767131</v>
      </c>
      <c r="D101" s="4">
        <v>234.681345394116</v>
      </c>
      <c r="E101" s="4"/>
      <c r="F101" s="4">
        <v>458.634146838329</v>
      </c>
      <c r="G101" s="4">
        <v>499.244563524674</v>
      </c>
      <c r="H101" s="4"/>
      <c r="I101" s="4">
        <v>473.242131198115</v>
      </c>
      <c r="J101" s="4"/>
      <c r="K101" s="4">
        <v>1901.37960372236</v>
      </c>
      <c r="L101" s="4"/>
      <c r="M101" s="4">
        <v>127.408416737873</v>
      </c>
      <c r="N101" s="7">
        <v>0.0670084061533236</v>
      </c>
    </row>
    <row r="102" spans="1:14" ht="15">
      <c r="A102" s="5">
        <v>1580</v>
      </c>
      <c r="B102" s="3" t="s">
        <v>94</v>
      </c>
      <c r="C102" s="4">
        <v>200.357495685982</v>
      </c>
      <c r="D102" s="4">
        <v>180.836525769225</v>
      </c>
      <c r="E102" s="4"/>
      <c r="F102" s="4">
        <v>521.49538821333</v>
      </c>
      <c r="G102" s="4">
        <v>469.041608562302</v>
      </c>
      <c r="H102" s="4"/>
      <c r="I102" s="4">
        <v>388.723828540716</v>
      </c>
      <c r="J102" s="4"/>
      <c r="K102" s="4">
        <v>1760.45484677155</v>
      </c>
      <c r="L102" s="4"/>
      <c r="M102" s="4">
        <v>358.102623924062</v>
      </c>
      <c r="N102" s="7">
        <v>0.203414830309778</v>
      </c>
    </row>
    <row r="103" spans="1:14" ht="15">
      <c r="A103" s="5">
        <v>1590</v>
      </c>
      <c r="B103" s="3" t="s">
        <v>95</v>
      </c>
      <c r="C103" s="4">
        <v>197.491589953755</v>
      </c>
      <c r="D103" s="4">
        <v>179.461726024229</v>
      </c>
      <c r="E103" s="4"/>
      <c r="F103" s="4">
        <v>521.688762322349</v>
      </c>
      <c r="G103" s="4">
        <v>474.347672493412</v>
      </c>
      <c r="H103" s="4"/>
      <c r="I103" s="4">
        <v>385.436421024919</v>
      </c>
      <c r="J103" s="4"/>
      <c r="K103" s="4">
        <v>1758.42617181866</v>
      </c>
      <c r="L103" s="4"/>
      <c r="M103" s="4">
        <v>352.613492167998</v>
      </c>
      <c r="N103" s="7">
        <v>0.200527891258183</v>
      </c>
    </row>
    <row r="104" spans="1:14" ht="15">
      <c r="A104" s="5">
        <v>1600</v>
      </c>
      <c r="B104" s="3" t="s">
        <v>96</v>
      </c>
      <c r="C104" s="4">
        <v>182.131215371407</v>
      </c>
      <c r="D104" s="4">
        <v>165.188349895235</v>
      </c>
      <c r="E104" s="4"/>
      <c r="F104" s="4">
        <v>528.518812232036</v>
      </c>
      <c r="G104" s="4">
        <v>473.036168182606</v>
      </c>
      <c r="H104" s="4"/>
      <c r="I104" s="4">
        <v>338.092990138214</v>
      </c>
      <c r="J104" s="4"/>
      <c r="K104" s="4">
        <v>1686.9675358195</v>
      </c>
      <c r="L104" s="4"/>
      <c r="M104" s="4">
        <v>421.35937992068</v>
      </c>
      <c r="N104" s="7">
        <v>0.249773259398255</v>
      </c>
    </row>
    <row r="105" spans="1:14" ht="15">
      <c r="A105" s="5">
        <v>1620</v>
      </c>
      <c r="B105" s="3" t="s">
        <v>97</v>
      </c>
      <c r="C105" s="4">
        <v>213.243703709747</v>
      </c>
      <c r="D105" s="4">
        <v>189.675478698028</v>
      </c>
      <c r="E105" s="4"/>
      <c r="F105" s="4">
        <v>529.145384617035</v>
      </c>
      <c r="G105" s="4">
        <v>482.695562145553</v>
      </c>
      <c r="H105" s="4"/>
      <c r="I105" s="4">
        <v>414.675527824274</v>
      </c>
      <c r="J105" s="4"/>
      <c r="K105" s="4">
        <v>1829.43565699463</v>
      </c>
      <c r="L105" s="4"/>
      <c r="M105" s="4">
        <v>324.444637556075</v>
      </c>
      <c r="N105" s="7">
        <v>0.177346842626357</v>
      </c>
    </row>
    <row r="106" spans="1:14" ht="15">
      <c r="A106" s="5">
        <v>1750</v>
      </c>
      <c r="B106" s="3" t="s">
        <v>98</v>
      </c>
      <c r="C106" s="4">
        <v>193.880987180541</v>
      </c>
      <c r="D106" s="4">
        <v>176.760817166738</v>
      </c>
      <c r="E106" s="4"/>
      <c r="F106" s="4">
        <v>500.430790135977</v>
      </c>
      <c r="G106" s="4">
        <v>473.573943145064</v>
      </c>
      <c r="H106" s="4"/>
      <c r="I106" s="4">
        <v>371.478107137103</v>
      </c>
      <c r="J106" s="4"/>
      <c r="K106" s="4">
        <v>1716.12464476542</v>
      </c>
      <c r="L106" s="4"/>
      <c r="M106" s="4">
        <v>278.509279357926</v>
      </c>
      <c r="N106" s="7">
        <v>0.162289656644372</v>
      </c>
    </row>
    <row r="107" spans="1:14" ht="15">
      <c r="A107" s="5">
        <v>1760</v>
      </c>
      <c r="B107" s="3" t="s">
        <v>99</v>
      </c>
      <c r="C107" s="4">
        <v>182.867172881792</v>
      </c>
      <c r="D107" s="4">
        <v>171.526487862395</v>
      </c>
      <c r="E107" s="4"/>
      <c r="F107" s="4">
        <v>468.925782625187</v>
      </c>
      <c r="G107" s="4">
        <v>474.832542885043</v>
      </c>
      <c r="H107" s="4"/>
      <c r="I107" s="4">
        <v>347.553967315522</v>
      </c>
      <c r="J107" s="4"/>
      <c r="K107" s="4">
        <v>1645.70595356994</v>
      </c>
      <c r="L107" s="4"/>
      <c r="M107" s="4">
        <v>359.513843542384</v>
      </c>
      <c r="N107" s="7">
        <v>0.218455698457255</v>
      </c>
    </row>
    <row r="108" spans="1:14" ht="15">
      <c r="A108" s="5">
        <v>1780</v>
      </c>
      <c r="B108" s="3" t="s">
        <v>100</v>
      </c>
      <c r="C108" s="4">
        <v>271.64880367124</v>
      </c>
      <c r="D108" s="4">
        <v>259.939319146544</v>
      </c>
      <c r="E108" s="4"/>
      <c r="F108" s="4">
        <v>515.563889885682</v>
      </c>
      <c r="G108" s="4">
        <v>544.819228107303</v>
      </c>
      <c r="H108" s="4"/>
      <c r="I108" s="4">
        <v>597.930940768003</v>
      </c>
      <c r="J108" s="4"/>
      <c r="K108" s="4">
        <v>2189.90218157877</v>
      </c>
      <c r="L108" s="4"/>
      <c r="M108" s="4">
        <v>172.488056859992</v>
      </c>
      <c r="N108" s="7">
        <v>0.0787651879206951</v>
      </c>
    </row>
    <row r="109" spans="1:14" ht="15">
      <c r="A109" s="5">
        <v>1790</v>
      </c>
      <c r="B109" s="3" t="s">
        <v>101</v>
      </c>
      <c r="C109" s="4">
        <v>283.825076935619</v>
      </c>
      <c r="D109" s="4">
        <v>266.980478253068</v>
      </c>
      <c r="E109" s="4"/>
      <c r="F109" s="4">
        <v>526.699773107901</v>
      </c>
      <c r="G109" s="4">
        <v>602.992278576716</v>
      </c>
      <c r="H109" s="4"/>
      <c r="I109" s="4">
        <v>581.906610722024</v>
      </c>
      <c r="J109" s="4"/>
      <c r="K109" s="4">
        <v>2262.40421759533</v>
      </c>
      <c r="L109" s="4"/>
      <c r="M109" s="4">
        <v>199.662937427868</v>
      </c>
      <c r="N109" s="7">
        <v>0.0882525482736618</v>
      </c>
    </row>
    <row r="110" spans="1:14" ht="15">
      <c r="A110" s="5">
        <v>1810</v>
      </c>
      <c r="B110" s="3" t="s">
        <v>102</v>
      </c>
      <c r="C110" s="4">
        <v>224.474611260791</v>
      </c>
      <c r="D110" s="4">
        <v>205.945746051196</v>
      </c>
      <c r="E110" s="4"/>
      <c r="F110" s="4">
        <v>495.958015264758</v>
      </c>
      <c r="G110" s="4">
        <v>519.789936723211</v>
      </c>
      <c r="H110" s="4"/>
      <c r="I110" s="4">
        <v>442.83714810104</v>
      </c>
      <c r="J110" s="4"/>
      <c r="K110" s="4">
        <v>1889.00545740099</v>
      </c>
      <c r="L110" s="4"/>
      <c r="M110" s="4">
        <v>259.176182086745</v>
      </c>
      <c r="N110" s="7">
        <v>0.137202452788746</v>
      </c>
    </row>
    <row r="111" spans="1:14" ht="15">
      <c r="A111" s="5">
        <v>1828</v>
      </c>
      <c r="B111" s="3" t="s">
        <v>103</v>
      </c>
      <c r="C111" s="4">
        <v>287.178779543599</v>
      </c>
      <c r="D111" s="4">
        <v>286.813545960122</v>
      </c>
      <c r="E111" s="4"/>
      <c r="F111" s="4">
        <v>570.774470794791</v>
      </c>
      <c r="G111" s="4">
        <v>517.401412232556</v>
      </c>
      <c r="H111" s="4"/>
      <c r="I111" s="4">
        <v>530.229106655069</v>
      </c>
      <c r="J111" s="4"/>
      <c r="K111" s="4">
        <v>2192.39731518613</v>
      </c>
      <c r="L111" s="4"/>
      <c r="M111" s="4">
        <v>311.762586957017</v>
      </c>
      <c r="N111" s="7">
        <v>0.142201682513257</v>
      </c>
    </row>
    <row r="112" spans="1:14" ht="15">
      <c r="A112" s="5">
        <v>1850</v>
      </c>
      <c r="B112" s="3" t="s">
        <v>104</v>
      </c>
      <c r="C112" s="4">
        <v>270.450924104124</v>
      </c>
      <c r="D112" s="4">
        <v>284.67205575933</v>
      </c>
      <c r="E112" s="4"/>
      <c r="F112" s="4">
        <v>552.186516363425</v>
      </c>
      <c r="G112" s="4">
        <v>494.595309840383</v>
      </c>
      <c r="H112" s="4"/>
      <c r="I112" s="4">
        <v>484.714889433527</v>
      </c>
      <c r="J112" s="4"/>
      <c r="K112" s="4">
        <v>2086.61969550079</v>
      </c>
      <c r="L112" s="4"/>
      <c r="M112" s="4">
        <v>344.275533177902</v>
      </c>
      <c r="N112" s="7">
        <v>0.164991988679219</v>
      </c>
    </row>
    <row r="113" spans="1:14" ht="15">
      <c r="A113" s="5">
        <v>1860</v>
      </c>
      <c r="B113" s="3" t="s">
        <v>105</v>
      </c>
      <c r="C113" s="4">
        <v>290.973259988612</v>
      </c>
      <c r="D113" s="4">
        <v>286.206058106552</v>
      </c>
      <c r="E113" s="4"/>
      <c r="F113" s="4">
        <v>576.034056770898</v>
      </c>
      <c r="G113" s="4">
        <v>523.701288526654</v>
      </c>
      <c r="H113" s="4"/>
      <c r="I113" s="4">
        <v>512.507792595014</v>
      </c>
      <c r="J113" s="4"/>
      <c r="K113" s="4">
        <v>2189.42245598773</v>
      </c>
      <c r="L113" s="4"/>
      <c r="M113" s="4">
        <v>335.31425903241</v>
      </c>
      <c r="N113" s="7">
        <v>0.153151922834891</v>
      </c>
    </row>
    <row r="114" spans="1:14" ht="15">
      <c r="A114" s="5">
        <v>1870</v>
      </c>
      <c r="B114" s="3" t="s">
        <v>106</v>
      </c>
      <c r="C114" s="4">
        <v>259.079594051937</v>
      </c>
      <c r="D114" s="4">
        <v>280.940789613605</v>
      </c>
      <c r="E114" s="4"/>
      <c r="F114" s="4">
        <v>527.987398335904</v>
      </c>
      <c r="G114" s="4">
        <v>486.098789761566</v>
      </c>
      <c r="H114" s="4"/>
      <c r="I114" s="4">
        <v>489.643158688003</v>
      </c>
      <c r="J114" s="4"/>
      <c r="K114" s="4">
        <v>2043.74973045101</v>
      </c>
      <c r="L114" s="4"/>
      <c r="M114" s="4">
        <v>289.083097359124</v>
      </c>
      <c r="N114" s="7">
        <v>0.141447405742448</v>
      </c>
    </row>
    <row r="115" spans="1:14" ht="15">
      <c r="A115" s="5">
        <v>1980</v>
      </c>
      <c r="B115" s="3" t="s">
        <v>107</v>
      </c>
      <c r="C115" s="4">
        <v>215.960830968546</v>
      </c>
      <c r="D115" s="4">
        <v>197.297152094695</v>
      </c>
      <c r="E115" s="4"/>
      <c r="F115" s="4">
        <v>472.557321372508</v>
      </c>
      <c r="G115" s="4">
        <v>430.653031667676</v>
      </c>
      <c r="H115" s="4"/>
      <c r="I115" s="4">
        <v>444.92698066524</v>
      </c>
      <c r="J115" s="4"/>
      <c r="K115" s="4">
        <v>1761.39531676866</v>
      </c>
      <c r="L115" s="4"/>
      <c r="M115" s="4">
        <v>236.356794595515</v>
      </c>
      <c r="N115" s="7">
        <v>0.13418725049702</v>
      </c>
    </row>
    <row r="116" spans="1:14" ht="15">
      <c r="A116" s="5">
        <v>1990</v>
      </c>
      <c r="B116" s="3" t="s">
        <v>108</v>
      </c>
      <c r="C116" s="4">
        <v>229.104479537403</v>
      </c>
      <c r="D116" s="4">
        <v>196.435400197915</v>
      </c>
      <c r="E116" s="4"/>
      <c r="F116" s="4">
        <v>484.818308636185</v>
      </c>
      <c r="G116" s="4">
        <v>438.690785324467</v>
      </c>
      <c r="H116" s="4"/>
      <c r="I116" s="4">
        <v>463.85466384095</v>
      </c>
      <c r="J116" s="4"/>
      <c r="K116" s="4">
        <v>1812.90363753692</v>
      </c>
      <c r="L116" s="4"/>
      <c r="M116" s="4">
        <v>247.032700839036</v>
      </c>
      <c r="N116" s="7">
        <v>0.136263558483816</v>
      </c>
    </row>
    <row r="117" spans="1:14" ht="15">
      <c r="A117" s="5">
        <v>2000</v>
      </c>
      <c r="B117" s="3" t="s">
        <v>109</v>
      </c>
      <c r="C117" s="4">
        <v>220.85483264048</v>
      </c>
      <c r="D117" s="4">
        <v>190.366252679704</v>
      </c>
      <c r="E117" s="4"/>
      <c r="F117" s="4">
        <v>470.247242662445</v>
      </c>
      <c r="G117" s="4">
        <v>423.226514748834</v>
      </c>
      <c r="H117" s="4"/>
      <c r="I117" s="4">
        <v>447.260138536158</v>
      </c>
      <c r="J117" s="4"/>
      <c r="K117" s="4">
        <v>1751.95498126762</v>
      </c>
      <c r="L117" s="4"/>
      <c r="M117" s="4">
        <v>253.281801792126</v>
      </c>
      <c r="N117" s="7">
        <v>0.144570953306611</v>
      </c>
    </row>
    <row r="118" spans="1:14" ht="15">
      <c r="A118" s="5">
        <v>2010</v>
      </c>
      <c r="B118" s="3" t="s">
        <v>110</v>
      </c>
      <c r="C118" s="4">
        <v>299.505632879477</v>
      </c>
      <c r="D118" s="4">
        <v>287.141805906154</v>
      </c>
      <c r="E118" s="4"/>
      <c r="F118" s="4">
        <v>560.15203242907</v>
      </c>
      <c r="G118" s="4">
        <v>626.024224703465</v>
      </c>
      <c r="H118" s="4"/>
      <c r="I118" s="4">
        <v>620.127703672017</v>
      </c>
      <c r="J118" s="4"/>
      <c r="K118" s="4">
        <v>2392.95139959018</v>
      </c>
      <c r="L118" s="4"/>
      <c r="M118" s="4">
        <v>211.1400611807</v>
      </c>
      <c r="N118" s="7">
        <v>0.0882341618876422</v>
      </c>
    </row>
    <row r="119" spans="1:14" ht="15">
      <c r="A119" s="5">
        <v>2020</v>
      </c>
      <c r="B119" s="3" t="s">
        <v>111</v>
      </c>
      <c r="C119" s="4">
        <v>172.53368660636</v>
      </c>
      <c r="D119" s="4">
        <v>158.078655330308</v>
      </c>
      <c r="E119" s="4"/>
      <c r="F119" s="4">
        <v>507.991991938567</v>
      </c>
      <c r="G119" s="4">
        <v>479.275468743108</v>
      </c>
      <c r="H119" s="4"/>
      <c r="I119" s="4">
        <v>483.696023627225</v>
      </c>
      <c r="J119" s="4"/>
      <c r="K119" s="4">
        <v>1801.57582624556</v>
      </c>
      <c r="L119" s="4"/>
      <c r="M119" s="4">
        <v>263.634985847459</v>
      </c>
      <c r="N119" s="7">
        <v>0.146335770055744</v>
      </c>
    </row>
    <row r="120" spans="1:14" ht="15">
      <c r="A120" s="5">
        <v>2035</v>
      </c>
      <c r="B120" s="3" t="s">
        <v>112</v>
      </c>
      <c r="C120" s="4">
        <v>248.568077939356</v>
      </c>
      <c r="D120" s="4">
        <v>190.237616678366</v>
      </c>
      <c r="E120" s="4"/>
      <c r="F120" s="4">
        <v>453.857851963833</v>
      </c>
      <c r="G120" s="4">
        <v>592.602992324616</v>
      </c>
      <c r="H120" s="4"/>
      <c r="I120" s="4">
        <v>534.795356116874</v>
      </c>
      <c r="J120" s="4"/>
      <c r="K120" s="4">
        <v>2020.06189502304</v>
      </c>
      <c r="L120" s="4"/>
      <c r="M120" s="4">
        <v>370.977122241183</v>
      </c>
      <c r="N120" s="7">
        <v>0.183646413585238</v>
      </c>
    </row>
    <row r="121" spans="1:14" ht="15">
      <c r="A121" s="5">
        <v>2055</v>
      </c>
      <c r="B121" s="3" t="s">
        <v>113</v>
      </c>
      <c r="C121" s="4">
        <v>268.122452339278</v>
      </c>
      <c r="D121" s="4">
        <v>218.833171704763</v>
      </c>
      <c r="E121" s="4"/>
      <c r="F121" s="4">
        <v>470.623552474379</v>
      </c>
      <c r="G121" s="4">
        <v>620.211129243833</v>
      </c>
      <c r="H121" s="4"/>
      <c r="I121" s="4">
        <v>580.405961112273</v>
      </c>
      <c r="J121" s="4"/>
      <c r="K121" s="4">
        <v>2158.19626687452</v>
      </c>
      <c r="L121" s="4"/>
      <c r="M121" s="4">
        <v>394.596200926741</v>
      </c>
      <c r="N121" s="7">
        <v>0.182836105771876</v>
      </c>
    </row>
    <row r="122" spans="1:14" ht="15">
      <c r="A122" s="5">
        <v>2070</v>
      </c>
      <c r="B122" s="3" t="s">
        <v>114</v>
      </c>
      <c r="C122" s="4">
        <v>325.265069534477</v>
      </c>
      <c r="D122" s="4">
        <v>289.265185342536</v>
      </c>
      <c r="E122" s="4"/>
      <c r="F122" s="4">
        <v>575.647708598728</v>
      </c>
      <c r="G122" s="4">
        <v>656.483358812169</v>
      </c>
      <c r="H122" s="4"/>
      <c r="I122" s="4">
        <v>677.676979571761</v>
      </c>
      <c r="J122" s="4"/>
      <c r="K122" s="4">
        <v>2524.33830185967</v>
      </c>
      <c r="L122" s="4"/>
      <c r="M122" s="4">
        <v>292.255494808949</v>
      </c>
      <c r="N122" s="7">
        <v>0.1157750902855</v>
      </c>
    </row>
    <row r="123" spans="1:14" ht="15">
      <c r="A123" s="5">
        <v>2180</v>
      </c>
      <c r="B123" s="3" t="s">
        <v>115</v>
      </c>
      <c r="C123" s="4">
        <v>228.970556698167</v>
      </c>
      <c r="D123" s="4">
        <v>231.904667421903</v>
      </c>
      <c r="E123" s="4"/>
      <c r="F123" s="4">
        <v>483.094284614067</v>
      </c>
      <c r="G123" s="4">
        <v>584.151902813748</v>
      </c>
      <c r="H123" s="4"/>
      <c r="I123" s="4">
        <v>560.978001096599</v>
      </c>
      <c r="J123" s="4"/>
      <c r="K123" s="4">
        <v>2089.09941264448</v>
      </c>
      <c r="L123" s="4"/>
      <c r="M123" s="4">
        <v>163.916148058698</v>
      </c>
      <c r="N123" s="7">
        <v>0.0784625887435414</v>
      </c>
    </row>
    <row r="124" spans="1:14" ht="15">
      <c r="A124" s="5">
        <v>2190</v>
      </c>
      <c r="B124" s="3" t="s">
        <v>116</v>
      </c>
      <c r="C124" s="4">
        <v>226.879241187534</v>
      </c>
      <c r="D124" s="4">
        <v>211.461970601999</v>
      </c>
      <c r="E124" s="4"/>
      <c r="F124" s="4">
        <v>481.694062058032</v>
      </c>
      <c r="G124" s="4">
        <v>507.436269482572</v>
      </c>
      <c r="H124" s="4"/>
      <c r="I124" s="4">
        <v>509.147748568262</v>
      </c>
      <c r="J124" s="4"/>
      <c r="K124" s="4">
        <v>1936.6192918984</v>
      </c>
      <c r="L124" s="4"/>
      <c r="M124" s="4">
        <v>196.740273203064</v>
      </c>
      <c r="N124" s="7">
        <v>0.101589545258638</v>
      </c>
    </row>
    <row r="125" spans="1:14" ht="15">
      <c r="A125" s="5">
        <v>2395</v>
      </c>
      <c r="B125" s="3" t="s">
        <v>117</v>
      </c>
      <c r="C125" s="4">
        <v>282.769912130396</v>
      </c>
      <c r="D125" s="4">
        <v>219.278519521944</v>
      </c>
      <c r="E125" s="4"/>
      <c r="F125" s="4">
        <v>586.439460640434</v>
      </c>
      <c r="G125" s="4">
        <v>555.272393479596</v>
      </c>
      <c r="H125" s="4"/>
      <c r="I125" s="4">
        <v>465.550530567405</v>
      </c>
      <c r="J125" s="4"/>
      <c r="K125" s="4">
        <v>2109.31081633977</v>
      </c>
      <c r="L125" s="4"/>
      <c r="M125" s="4">
        <v>303.424796693287</v>
      </c>
      <c r="N125" s="7">
        <v>0.143850206590137</v>
      </c>
    </row>
    <row r="126" spans="1:14" ht="15">
      <c r="A126" s="5">
        <v>2405</v>
      </c>
      <c r="B126" s="3" t="s">
        <v>118</v>
      </c>
      <c r="C126" s="4">
        <v>264.381541029959</v>
      </c>
      <c r="D126" s="4">
        <v>207.204937224641</v>
      </c>
      <c r="E126" s="4"/>
      <c r="F126" s="4">
        <v>549.036015612346</v>
      </c>
      <c r="G126" s="4">
        <v>510.757656228081</v>
      </c>
      <c r="H126" s="4"/>
      <c r="I126" s="4">
        <v>447.525372902251</v>
      </c>
      <c r="J126" s="4"/>
      <c r="K126" s="4">
        <v>1978.90552299728</v>
      </c>
      <c r="L126" s="4"/>
      <c r="M126" s="4">
        <v>309.038420510096</v>
      </c>
      <c r="N126" s="7">
        <v>0.15616633382377</v>
      </c>
    </row>
    <row r="127" spans="1:14" ht="15">
      <c r="A127" s="5">
        <v>2505</v>
      </c>
      <c r="B127" s="3" t="s">
        <v>119</v>
      </c>
      <c r="C127" s="4">
        <v>269.392834472058</v>
      </c>
      <c r="D127" s="4">
        <v>222.923986137292</v>
      </c>
      <c r="E127" s="4"/>
      <c r="F127" s="4">
        <v>539.920631597676</v>
      </c>
      <c r="G127" s="4">
        <v>548.063510289709</v>
      </c>
      <c r="H127" s="4"/>
      <c r="I127" s="4">
        <v>479.946971430328</v>
      </c>
      <c r="J127" s="4"/>
      <c r="K127" s="4">
        <v>2060.24793392706</v>
      </c>
      <c r="L127" s="4"/>
      <c r="M127" s="4">
        <v>228.689308675761</v>
      </c>
      <c r="N127" s="7">
        <v>0.111000867861497</v>
      </c>
    </row>
    <row r="128" spans="1:14" ht="15">
      <c r="A128" s="5">
        <v>2515</v>
      </c>
      <c r="B128" s="3" t="s">
        <v>120</v>
      </c>
      <c r="C128" s="4">
        <v>267.16892172392</v>
      </c>
      <c r="D128" s="4">
        <v>215.197796279156</v>
      </c>
      <c r="E128" s="4"/>
      <c r="F128" s="4">
        <v>537.886743509917</v>
      </c>
      <c r="G128" s="4">
        <v>523.842279207909</v>
      </c>
      <c r="H128" s="4"/>
      <c r="I128" s="4">
        <v>467.397829131447</v>
      </c>
      <c r="J128" s="4"/>
      <c r="K128" s="4">
        <v>2011.49356985234</v>
      </c>
      <c r="L128" s="4"/>
      <c r="M128" s="4">
        <v>309.670886001651</v>
      </c>
      <c r="N128" s="7">
        <v>0.153950721316192</v>
      </c>
    </row>
    <row r="129" spans="1:14" ht="15">
      <c r="A129" s="5">
        <v>2520</v>
      </c>
      <c r="B129" s="3" t="s">
        <v>121</v>
      </c>
      <c r="C129" s="4">
        <v>196.330882319627</v>
      </c>
      <c r="D129" s="4">
        <v>185.889372853162</v>
      </c>
      <c r="E129" s="4"/>
      <c r="F129" s="4">
        <v>459.885595747785</v>
      </c>
      <c r="G129" s="4">
        <v>461.201151165716</v>
      </c>
      <c r="H129" s="4"/>
      <c r="I129" s="4">
        <v>394.421794405401</v>
      </c>
      <c r="J129" s="4"/>
      <c r="K129" s="4">
        <v>1697.72879649169</v>
      </c>
      <c r="L129" s="4"/>
      <c r="M129" s="4">
        <v>326.107868515329</v>
      </c>
      <c r="N129" s="7">
        <v>0.192084783617513</v>
      </c>
    </row>
    <row r="130" spans="1:14" ht="15">
      <c r="A130" s="5">
        <v>2530</v>
      </c>
      <c r="B130" s="3" t="s">
        <v>122</v>
      </c>
      <c r="C130" s="4">
        <v>186.016997477938</v>
      </c>
      <c r="D130" s="4">
        <v>182.20070330661</v>
      </c>
      <c r="E130" s="4"/>
      <c r="F130" s="4">
        <v>427.225404628266</v>
      </c>
      <c r="G130" s="4">
        <v>419.811789224795</v>
      </c>
      <c r="H130" s="4"/>
      <c r="I130" s="4">
        <v>394.336487051291</v>
      </c>
      <c r="J130" s="4"/>
      <c r="K130" s="4">
        <v>1609.5913816889</v>
      </c>
      <c r="L130" s="4"/>
      <c r="M130" s="4">
        <v>294.536290670832</v>
      </c>
      <c r="N130" s="7">
        <v>0.182988237897859</v>
      </c>
    </row>
    <row r="131" spans="1:14" ht="15">
      <c r="A131" s="5">
        <v>2535</v>
      </c>
      <c r="B131" s="3" t="s">
        <v>123</v>
      </c>
      <c r="C131" s="4">
        <v>192.357778567704</v>
      </c>
      <c r="D131" s="4">
        <v>184.244889224395</v>
      </c>
      <c r="E131" s="4"/>
      <c r="F131" s="4">
        <v>446.319189458</v>
      </c>
      <c r="G131" s="4">
        <v>428.580492586257</v>
      </c>
      <c r="H131" s="4"/>
      <c r="I131" s="4">
        <v>403.068800580535</v>
      </c>
      <c r="J131" s="4"/>
      <c r="K131" s="4">
        <v>1654.57115041689</v>
      </c>
      <c r="L131" s="4"/>
      <c r="M131" s="4">
        <v>290.270015760549</v>
      </c>
      <c r="N131" s="7">
        <v>0.175435197022147</v>
      </c>
    </row>
    <row r="132" spans="1:14" ht="15">
      <c r="A132" s="5">
        <v>2540</v>
      </c>
      <c r="B132" s="3" t="s">
        <v>124</v>
      </c>
      <c r="C132" s="4">
        <v>201.793925800245</v>
      </c>
      <c r="D132" s="4">
        <v>197.759838339046</v>
      </c>
      <c r="E132" s="4"/>
      <c r="F132" s="4">
        <v>439.277923236879</v>
      </c>
      <c r="G132" s="4">
        <v>412.109045538106</v>
      </c>
      <c r="H132" s="4"/>
      <c r="I132" s="4">
        <v>445.648632631858</v>
      </c>
      <c r="J132" s="4"/>
      <c r="K132" s="4">
        <v>1696.58936554613</v>
      </c>
      <c r="L132" s="4"/>
      <c r="M132" s="4">
        <v>288.647855638315</v>
      </c>
      <c r="N132" s="7">
        <v>0.170134188920486</v>
      </c>
    </row>
    <row r="133" spans="1:14" ht="15">
      <c r="A133" s="5">
        <v>2560</v>
      </c>
      <c r="B133" s="3" t="s">
        <v>125</v>
      </c>
      <c r="C133" s="4">
        <v>195.789792999969</v>
      </c>
      <c r="D133" s="4">
        <v>189.080715192132</v>
      </c>
      <c r="E133" s="4"/>
      <c r="F133" s="4">
        <v>453.453323380999</v>
      </c>
      <c r="G133" s="4">
        <v>449.872488661001</v>
      </c>
      <c r="H133" s="4"/>
      <c r="I133" s="4">
        <v>406.883394295329</v>
      </c>
      <c r="J133" s="4"/>
      <c r="K133" s="4">
        <v>1695.07971452943</v>
      </c>
      <c r="L133" s="4"/>
      <c r="M133" s="4">
        <v>319.572258459217</v>
      </c>
      <c r="N133" s="7">
        <v>0.188529339192719</v>
      </c>
    </row>
    <row r="134" spans="1:14" ht="15">
      <c r="A134" s="5">
        <v>2570</v>
      </c>
      <c r="B134" s="3" t="s">
        <v>126</v>
      </c>
      <c r="C134" s="4">
        <v>251.051284526661</v>
      </c>
      <c r="D134" s="4">
        <v>214.920193835643</v>
      </c>
      <c r="E134" s="4"/>
      <c r="F134" s="4">
        <v>533.782341142539</v>
      </c>
      <c r="G134" s="4">
        <v>517.437610096806</v>
      </c>
      <c r="H134" s="4"/>
      <c r="I134" s="4">
        <v>489.500372059799</v>
      </c>
      <c r="J134" s="4"/>
      <c r="K134" s="4">
        <v>2006.69180166144</v>
      </c>
      <c r="L134" s="4"/>
      <c r="M134" s="4">
        <v>302.631290932064</v>
      </c>
      <c r="N134" s="7">
        <v>0.150811046659731</v>
      </c>
    </row>
    <row r="135" spans="1:14" ht="15">
      <c r="A135" s="5">
        <v>2580</v>
      </c>
      <c r="B135" s="3" t="s">
        <v>127</v>
      </c>
      <c r="C135" s="4">
        <v>239.306852086812</v>
      </c>
      <c r="D135" s="4">
        <v>247.232460064117</v>
      </c>
      <c r="E135" s="4"/>
      <c r="F135" s="4">
        <v>501.07081564425</v>
      </c>
      <c r="G135" s="4">
        <v>639.747354955825</v>
      </c>
      <c r="H135" s="4"/>
      <c r="I135" s="4">
        <v>597.325616012171</v>
      </c>
      <c r="J135" s="4"/>
      <c r="K135" s="4">
        <v>2224.68309876317</v>
      </c>
      <c r="L135" s="4"/>
      <c r="M135" s="4">
        <v>200.349118071647</v>
      </c>
      <c r="N135" s="7">
        <v>0.0900573740965768</v>
      </c>
    </row>
    <row r="136" spans="1:14" ht="15">
      <c r="A136" s="5">
        <v>2590</v>
      </c>
      <c r="B136" s="3" t="s">
        <v>128</v>
      </c>
      <c r="C136" s="4">
        <v>277.251646531723</v>
      </c>
      <c r="D136" s="4">
        <v>257.099108196703</v>
      </c>
      <c r="E136" s="4"/>
      <c r="F136" s="4">
        <v>571.519325099908</v>
      </c>
      <c r="G136" s="4">
        <v>675.964734157279</v>
      </c>
      <c r="H136" s="4"/>
      <c r="I136" s="4">
        <v>619.946904607444</v>
      </c>
      <c r="J136" s="4"/>
      <c r="K136" s="4">
        <v>2401.78171859305</v>
      </c>
      <c r="L136" s="4"/>
      <c r="M136" s="4">
        <v>196.789091947381</v>
      </c>
      <c r="N136" s="7">
        <v>0.081934628123766</v>
      </c>
    </row>
    <row r="137" spans="1:14" ht="15">
      <c r="A137" s="5">
        <v>2600</v>
      </c>
      <c r="B137" s="3" t="s">
        <v>129</v>
      </c>
      <c r="C137" s="4">
        <v>248.120561211574</v>
      </c>
      <c r="D137" s="4">
        <v>255.3860420812</v>
      </c>
      <c r="E137" s="4"/>
      <c r="F137" s="4">
        <v>473.832235550074</v>
      </c>
      <c r="G137" s="4">
        <v>438.865294830239</v>
      </c>
      <c r="H137" s="4"/>
      <c r="I137" s="4">
        <v>540.445524373985</v>
      </c>
      <c r="J137" s="4"/>
      <c r="K137" s="4">
        <v>1956.64965804707</v>
      </c>
      <c r="L137" s="4"/>
      <c r="M137" s="4">
        <v>157.395904278584</v>
      </c>
      <c r="N137" s="7">
        <v>0.080441536189816</v>
      </c>
    </row>
    <row r="138" spans="1:14" ht="15">
      <c r="A138" s="5">
        <v>2610</v>
      </c>
      <c r="B138" s="3" t="s">
        <v>130</v>
      </c>
      <c r="C138" s="4">
        <v>247.007104116319</v>
      </c>
      <c r="D138" s="4">
        <v>257.029437350505</v>
      </c>
      <c r="E138" s="4"/>
      <c r="F138" s="4">
        <v>503.069542881457</v>
      </c>
      <c r="G138" s="4">
        <v>475.988055988247</v>
      </c>
      <c r="H138" s="4"/>
      <c r="I138" s="4">
        <v>564.662446591088</v>
      </c>
      <c r="J138" s="4"/>
      <c r="K138" s="4">
        <v>2047.75658692761</v>
      </c>
      <c r="L138" s="4"/>
      <c r="M138" s="4">
        <v>167.184527997079</v>
      </c>
      <c r="N138" s="7">
        <v>0.0816427738845255</v>
      </c>
    </row>
    <row r="139" spans="1:14" ht="15">
      <c r="A139" s="5">
        <v>2620</v>
      </c>
      <c r="B139" s="3" t="s">
        <v>131</v>
      </c>
      <c r="C139" s="4">
        <v>287.058685016136</v>
      </c>
      <c r="D139" s="4">
        <v>279.636401727854</v>
      </c>
      <c r="E139" s="4"/>
      <c r="F139" s="4">
        <v>563.799612187542</v>
      </c>
      <c r="G139" s="4">
        <v>567.404800974358</v>
      </c>
      <c r="H139" s="4"/>
      <c r="I139" s="4">
        <v>532.56364924235</v>
      </c>
      <c r="J139" s="4"/>
      <c r="K139" s="4">
        <v>2230.46314914824</v>
      </c>
      <c r="L139" s="4"/>
      <c r="M139" s="4">
        <v>278.216393819303</v>
      </c>
      <c r="N139" s="7">
        <v>0.124734808519722</v>
      </c>
    </row>
    <row r="140" spans="1:14" ht="15">
      <c r="A140" s="5">
        <v>2630</v>
      </c>
      <c r="B140" s="3" t="s">
        <v>132</v>
      </c>
      <c r="C140" s="4">
        <v>271.497225789727</v>
      </c>
      <c r="D140" s="4">
        <v>268.548760293743</v>
      </c>
      <c r="E140" s="4"/>
      <c r="F140" s="4">
        <v>552.294450185453</v>
      </c>
      <c r="G140" s="4">
        <v>505.327202705183</v>
      </c>
      <c r="H140" s="4"/>
      <c r="I140" s="4">
        <v>486.489426135725</v>
      </c>
      <c r="J140" s="4"/>
      <c r="K140" s="4">
        <v>2084.15706510983</v>
      </c>
      <c r="L140" s="4"/>
      <c r="M140" s="4">
        <v>279.50534753419</v>
      </c>
      <c r="N140" s="7">
        <v>0.134109541076963</v>
      </c>
    </row>
    <row r="141" spans="1:14" ht="15">
      <c r="A141" s="5">
        <v>2640</v>
      </c>
      <c r="B141" s="3" t="s">
        <v>133</v>
      </c>
      <c r="C141" s="4">
        <v>250.053359664857</v>
      </c>
      <c r="D141" s="4">
        <v>251.874994834623</v>
      </c>
      <c r="E141" s="4"/>
      <c r="F141" s="4">
        <v>509.173429720221</v>
      </c>
      <c r="G141" s="4">
        <v>524.994706087308</v>
      </c>
      <c r="H141" s="4"/>
      <c r="I141" s="4">
        <v>568.549070346658</v>
      </c>
      <c r="J141" s="4"/>
      <c r="K141" s="4">
        <v>2104.64556065366</v>
      </c>
      <c r="L141" s="4"/>
      <c r="M141" s="4">
        <v>204.420529324357</v>
      </c>
      <c r="N141" s="7">
        <v>0.0971282448436912</v>
      </c>
    </row>
    <row r="142" spans="1:14" ht="15">
      <c r="A142" s="5">
        <v>2650</v>
      </c>
      <c r="B142" s="3" t="s">
        <v>134</v>
      </c>
      <c r="C142" s="4">
        <v>211.507018461824</v>
      </c>
      <c r="D142" s="4">
        <v>181.345631155943</v>
      </c>
      <c r="E142" s="4"/>
      <c r="F142" s="4">
        <v>534.552463548358</v>
      </c>
      <c r="G142" s="4">
        <v>370.623235452533</v>
      </c>
      <c r="H142" s="4"/>
      <c r="I142" s="4">
        <v>497.297973601479</v>
      </c>
      <c r="J142" s="4"/>
      <c r="K142" s="4">
        <v>1795.32632222013</v>
      </c>
      <c r="L142" s="4"/>
      <c r="M142" s="4">
        <v>377.529757914703</v>
      </c>
      <c r="N142" s="7">
        <v>0.210284756170589</v>
      </c>
    </row>
    <row r="143" spans="1:14" ht="15">
      <c r="A143" s="5">
        <v>2660</v>
      </c>
      <c r="B143" s="3" t="s">
        <v>135</v>
      </c>
      <c r="C143" s="4">
        <v>248.696498098667</v>
      </c>
      <c r="D143" s="4">
        <v>209.816370859326</v>
      </c>
      <c r="E143" s="4"/>
      <c r="F143" s="4">
        <v>569.558027449236</v>
      </c>
      <c r="G143" s="4">
        <v>450.943219405184</v>
      </c>
      <c r="H143" s="4"/>
      <c r="I143" s="4">
        <v>545.05845152345</v>
      </c>
      <c r="J143" s="4"/>
      <c r="K143" s="4">
        <v>2024.07256733586</v>
      </c>
      <c r="L143" s="4"/>
      <c r="M143" s="4">
        <v>303.778794792858</v>
      </c>
      <c r="N143" s="7">
        <v>0.150082956359958</v>
      </c>
    </row>
    <row r="144" spans="1:14" ht="15">
      <c r="A144" s="5">
        <v>2670</v>
      </c>
      <c r="B144" s="3" t="s">
        <v>136</v>
      </c>
      <c r="C144" s="4">
        <v>205.953997675022</v>
      </c>
      <c r="D144" s="4">
        <v>197.576335491856</v>
      </c>
      <c r="E144" s="4"/>
      <c r="F144" s="4">
        <v>462.046377333935</v>
      </c>
      <c r="G144" s="4">
        <v>379.373768730054</v>
      </c>
      <c r="H144" s="4"/>
      <c r="I144" s="4">
        <v>489.666201228459</v>
      </c>
      <c r="J144" s="4"/>
      <c r="K144" s="4">
        <v>1734.61668045932</v>
      </c>
      <c r="L144" s="4"/>
      <c r="M144" s="4">
        <v>231.939886677592</v>
      </c>
      <c r="N144" s="7">
        <v>0.133712473361074</v>
      </c>
    </row>
    <row r="145" spans="1:14" ht="15">
      <c r="A145" s="5">
        <v>2680</v>
      </c>
      <c r="B145" s="3" t="s">
        <v>137</v>
      </c>
      <c r="C145" s="4">
        <v>236.052396436954</v>
      </c>
      <c r="D145" s="4">
        <v>208.793384237985</v>
      </c>
      <c r="E145" s="4"/>
      <c r="F145" s="4">
        <v>540.40714411078</v>
      </c>
      <c r="G145" s="4">
        <v>431.723782392238</v>
      </c>
      <c r="H145" s="4"/>
      <c r="I145" s="4">
        <v>531.04858938617</v>
      </c>
      <c r="J145" s="4"/>
      <c r="K145" s="4">
        <v>1948.02529656412</v>
      </c>
      <c r="L145" s="4"/>
      <c r="M145" s="4">
        <v>301.986444421296</v>
      </c>
      <c r="N145" s="7">
        <v>0.155021829004957</v>
      </c>
    </row>
    <row r="146" spans="1:14" ht="15">
      <c r="A146" s="5">
        <v>2690</v>
      </c>
      <c r="B146" s="3" t="s">
        <v>138</v>
      </c>
      <c r="C146" s="4">
        <v>219.210821948372</v>
      </c>
      <c r="D146" s="4">
        <v>212.312357761609</v>
      </c>
      <c r="E146" s="4"/>
      <c r="F146" s="4">
        <v>444.108017782292</v>
      </c>
      <c r="G146" s="4">
        <v>400.296267917398</v>
      </c>
      <c r="H146" s="4"/>
      <c r="I146" s="4">
        <v>499.292441491446</v>
      </c>
      <c r="J146" s="4"/>
      <c r="K146" s="4">
        <v>1775.21990690112</v>
      </c>
      <c r="L146" s="4"/>
      <c r="M146" s="4">
        <v>329.12528805696</v>
      </c>
      <c r="N146" s="7">
        <v>0.185399728099879</v>
      </c>
    </row>
    <row r="147" spans="1:14" ht="15">
      <c r="A147" s="5">
        <v>2700</v>
      </c>
      <c r="B147" s="3" t="s">
        <v>139</v>
      </c>
      <c r="C147" s="4">
        <v>221.436950581691</v>
      </c>
      <c r="D147" s="4">
        <v>227.593987102469</v>
      </c>
      <c r="E147" s="4"/>
      <c r="F147" s="4">
        <v>435.985546994461</v>
      </c>
      <c r="G147" s="4">
        <v>409.859910406497</v>
      </c>
      <c r="H147" s="4"/>
      <c r="I147" s="4">
        <v>524.933565345835</v>
      </c>
      <c r="J147" s="4"/>
      <c r="K147" s="4">
        <v>1819.80996043095</v>
      </c>
      <c r="L147" s="4"/>
      <c r="M147" s="4">
        <v>304.501540796074</v>
      </c>
      <c r="N147" s="7">
        <v>0.167326010636827</v>
      </c>
    </row>
    <row r="148" spans="1:14" ht="15">
      <c r="A148" s="5">
        <v>2710</v>
      </c>
      <c r="B148" s="3" t="s">
        <v>140</v>
      </c>
      <c r="C148" s="4">
        <v>221.069109183257</v>
      </c>
      <c r="D148" s="4">
        <v>207.480981233575</v>
      </c>
      <c r="E148" s="4"/>
      <c r="F148" s="4">
        <v>503.590042278031</v>
      </c>
      <c r="G148" s="4">
        <v>470.004471751356</v>
      </c>
      <c r="H148" s="4"/>
      <c r="I148" s="4">
        <v>465.215590519386</v>
      </c>
      <c r="J148" s="4"/>
      <c r="K148" s="4">
        <v>1867.3601949656</v>
      </c>
      <c r="L148" s="4"/>
      <c r="M148" s="4">
        <v>210.863304518277</v>
      </c>
      <c r="N148" s="7">
        <v>0.112920530857819</v>
      </c>
    </row>
    <row r="149" spans="1:14" ht="15">
      <c r="A149" s="5">
        <v>2720</v>
      </c>
      <c r="B149" s="3" t="s">
        <v>141</v>
      </c>
      <c r="C149" s="4">
        <v>242.069996013281</v>
      </c>
      <c r="D149" s="4">
        <v>204.598279437862</v>
      </c>
      <c r="E149" s="4"/>
      <c r="F149" s="4">
        <v>508.797119908287</v>
      </c>
      <c r="G149" s="4">
        <v>475.238320943287</v>
      </c>
      <c r="H149" s="4"/>
      <c r="I149" s="4">
        <v>487.134924373809</v>
      </c>
      <c r="J149" s="4"/>
      <c r="K149" s="4">
        <v>1917.83864067652</v>
      </c>
      <c r="L149" s="4"/>
      <c r="M149" s="4">
        <v>219.846153246528</v>
      </c>
      <c r="N149" s="7">
        <v>0.114632247251508</v>
      </c>
    </row>
    <row r="150" spans="1:14" ht="15">
      <c r="A150" s="5">
        <v>2730</v>
      </c>
      <c r="B150" s="3" t="s">
        <v>142</v>
      </c>
      <c r="C150" s="4">
        <v>266.767623110911</v>
      </c>
      <c r="D150" s="4">
        <v>280.744951434827</v>
      </c>
      <c r="E150" s="4"/>
      <c r="F150" s="4">
        <v>542.505635546732</v>
      </c>
      <c r="G150" s="4">
        <v>586.041250338285</v>
      </c>
      <c r="H150" s="4"/>
      <c r="I150" s="4">
        <v>604.658298376326</v>
      </c>
      <c r="J150" s="4"/>
      <c r="K150" s="4">
        <v>2280.71775880708</v>
      </c>
      <c r="L150" s="4"/>
      <c r="M150" s="4">
        <v>289.675459439957</v>
      </c>
      <c r="N150" s="7">
        <v>0.127010656325783</v>
      </c>
    </row>
    <row r="151" spans="1:14" ht="15">
      <c r="A151" s="5">
        <v>2740</v>
      </c>
      <c r="B151" s="3" t="s">
        <v>143</v>
      </c>
      <c r="C151" s="4">
        <v>253.829549069459</v>
      </c>
      <c r="D151" s="4">
        <v>286.807764670552</v>
      </c>
      <c r="E151" s="4"/>
      <c r="F151" s="4">
        <v>511.803913607562</v>
      </c>
      <c r="G151" s="4">
        <v>571.144381284773</v>
      </c>
      <c r="H151" s="4"/>
      <c r="I151" s="4">
        <v>603.062656131816</v>
      </c>
      <c r="J151" s="4"/>
      <c r="K151" s="4">
        <v>2226.64826476416</v>
      </c>
      <c r="L151" s="4"/>
      <c r="M151" s="4">
        <v>299.840118642534</v>
      </c>
      <c r="N151" s="7">
        <v>0.134659848790393</v>
      </c>
    </row>
    <row r="152" spans="1:14" ht="15">
      <c r="A152" s="5">
        <v>2750</v>
      </c>
      <c r="B152" s="3" t="s">
        <v>144</v>
      </c>
      <c r="C152" s="4">
        <v>245.446806111568</v>
      </c>
      <c r="D152" s="4">
        <v>285.913479337708</v>
      </c>
      <c r="E152" s="4"/>
      <c r="F152" s="4">
        <v>504.284713502199</v>
      </c>
      <c r="G152" s="4">
        <v>559.971025103767</v>
      </c>
      <c r="H152" s="4"/>
      <c r="I152" s="4">
        <v>602.844491856297</v>
      </c>
      <c r="J152" s="4"/>
      <c r="K152" s="4">
        <v>2198.46051591154</v>
      </c>
      <c r="L152" s="4"/>
      <c r="M152" s="4">
        <v>347.930800181751</v>
      </c>
      <c r="N152" s="7">
        <v>0.158261109382485</v>
      </c>
    </row>
    <row r="153" spans="1:14" ht="15">
      <c r="A153" s="5">
        <v>2760</v>
      </c>
      <c r="B153" s="3" t="s">
        <v>145</v>
      </c>
      <c r="C153" s="4">
        <v>229.276712425196</v>
      </c>
      <c r="D153" s="4">
        <v>207.542422206758</v>
      </c>
      <c r="E153" s="4"/>
      <c r="F153" s="4">
        <v>587.229699880054</v>
      </c>
      <c r="G153" s="4">
        <v>554.133526402413</v>
      </c>
      <c r="H153" s="4"/>
      <c r="I153" s="4">
        <v>540.30459172032</v>
      </c>
      <c r="J153" s="4"/>
      <c r="K153" s="4">
        <v>2118.48695263474</v>
      </c>
      <c r="L153" s="4"/>
      <c r="M153" s="4">
        <v>236.4816064037</v>
      </c>
      <c r="N153" s="7">
        <v>0.11162759634162</v>
      </c>
    </row>
    <row r="154" spans="1:14" ht="15">
      <c r="A154" s="5">
        <v>2770</v>
      </c>
      <c r="B154" s="3" t="s">
        <v>146</v>
      </c>
      <c r="C154" s="4">
        <v>197.452262893495</v>
      </c>
      <c r="D154" s="4">
        <v>287.535654163422</v>
      </c>
      <c r="E154" s="4"/>
      <c r="F154" s="4">
        <v>525.564785016808</v>
      </c>
      <c r="G154" s="4">
        <v>465.657832212196</v>
      </c>
      <c r="H154" s="4"/>
      <c r="I154" s="4">
        <v>469.920299413117</v>
      </c>
      <c r="J154" s="4"/>
      <c r="K154" s="4">
        <v>1946.13083369903</v>
      </c>
      <c r="L154" s="4"/>
      <c r="M154" s="4">
        <v>304.624317421909</v>
      </c>
      <c r="N154" s="7">
        <v>0.156528179990296</v>
      </c>
    </row>
    <row r="155" spans="1:14" ht="15">
      <c r="A155" s="5">
        <v>2780</v>
      </c>
      <c r="B155" s="3" t="s">
        <v>147</v>
      </c>
      <c r="C155" s="4">
        <v>224.781988424309</v>
      </c>
      <c r="D155" s="4">
        <v>284.995308697696</v>
      </c>
      <c r="E155" s="4"/>
      <c r="F155" s="4">
        <v>571.457079290859</v>
      </c>
      <c r="G155" s="4">
        <v>511.766966731441</v>
      </c>
      <c r="H155" s="4"/>
      <c r="I155" s="4">
        <v>519.032633173606</v>
      </c>
      <c r="J155" s="4"/>
      <c r="K155" s="4">
        <v>2112.03397631791</v>
      </c>
      <c r="L155" s="4"/>
      <c r="M155" s="4">
        <v>264.068585281964</v>
      </c>
      <c r="N155" s="7">
        <v>0.12503046269281</v>
      </c>
    </row>
    <row r="156" spans="1:14" ht="15">
      <c r="A156" s="5">
        <v>2790</v>
      </c>
      <c r="B156" s="3" t="s">
        <v>148</v>
      </c>
      <c r="C156" s="4">
        <v>277.046908015235</v>
      </c>
      <c r="D156" s="4">
        <v>269.388213625202</v>
      </c>
      <c r="E156" s="4"/>
      <c r="F156" s="4">
        <v>585.934001513199</v>
      </c>
      <c r="G156" s="4">
        <v>588.666313969182</v>
      </c>
      <c r="H156" s="4"/>
      <c r="I156" s="4">
        <v>567.461692591246</v>
      </c>
      <c r="J156" s="4"/>
      <c r="K156" s="4">
        <v>2288.49712971406</v>
      </c>
      <c r="L156" s="4"/>
      <c r="M156" s="4">
        <v>243.036931166548</v>
      </c>
      <c r="N156" s="7">
        <v>0.106199360274886</v>
      </c>
    </row>
    <row r="157" spans="1:14" ht="15">
      <c r="A157" s="5">
        <v>2800</v>
      </c>
      <c r="B157" s="3" t="s">
        <v>149</v>
      </c>
      <c r="C157" s="4">
        <v>209.762621241373</v>
      </c>
      <c r="D157" s="4">
        <v>267.722703640908</v>
      </c>
      <c r="E157" s="4"/>
      <c r="F157" s="4">
        <v>464.577644709159</v>
      </c>
      <c r="G157" s="4">
        <v>476.514297583524</v>
      </c>
      <c r="H157" s="4"/>
      <c r="I157" s="4">
        <v>483.374220200073</v>
      </c>
      <c r="J157" s="4"/>
      <c r="K157" s="4">
        <v>1901.95148737503</v>
      </c>
      <c r="L157" s="4"/>
      <c r="M157" s="4">
        <v>317.274011676843</v>
      </c>
      <c r="N157" s="7">
        <v>0.166814986493018</v>
      </c>
    </row>
    <row r="158" spans="1:14" ht="15">
      <c r="A158" s="5">
        <v>2810</v>
      </c>
      <c r="B158" s="3" t="s">
        <v>150</v>
      </c>
      <c r="C158" s="4">
        <v>254.470798866296</v>
      </c>
      <c r="D158" s="4">
        <v>286.065962537742</v>
      </c>
      <c r="E158" s="4"/>
      <c r="F158" s="4">
        <v>514.751278307364</v>
      </c>
      <c r="G158" s="4">
        <v>564.149464758998</v>
      </c>
      <c r="H158" s="4"/>
      <c r="I158" s="4">
        <v>613.167070948909</v>
      </c>
      <c r="J158" s="4"/>
      <c r="K158" s="4">
        <v>2232.60457541931</v>
      </c>
      <c r="L158" s="4"/>
      <c r="M158" s="4">
        <v>283.304054710133</v>
      </c>
      <c r="N158" s="7">
        <v>0.126893968519671</v>
      </c>
    </row>
    <row r="159" spans="1:14" ht="15">
      <c r="A159" s="5">
        <v>2820</v>
      </c>
      <c r="B159" s="3" t="s">
        <v>151</v>
      </c>
      <c r="C159" s="4">
        <v>281.702090881026</v>
      </c>
      <c r="D159" s="4">
        <v>307.461141140158</v>
      </c>
      <c r="E159" s="4"/>
      <c r="F159" s="4">
        <v>512.907356536315</v>
      </c>
      <c r="G159" s="4">
        <v>595.239960195129</v>
      </c>
      <c r="H159" s="4"/>
      <c r="I159" s="4">
        <v>680.582475973411</v>
      </c>
      <c r="J159" s="4"/>
      <c r="K159" s="4">
        <v>2377.89302472604</v>
      </c>
      <c r="L159" s="4"/>
      <c r="M159" s="4">
        <v>198.943921537786</v>
      </c>
      <c r="N159" s="7">
        <v>0.0836639493320801</v>
      </c>
    </row>
    <row r="160" spans="1:14" ht="15">
      <c r="A160" s="5">
        <v>2830</v>
      </c>
      <c r="B160" s="3" t="s">
        <v>152</v>
      </c>
      <c r="C160" s="4">
        <v>247.176920282805</v>
      </c>
      <c r="D160" s="4">
        <v>252.27860825363</v>
      </c>
      <c r="E160" s="4"/>
      <c r="F160" s="4">
        <v>511.681896606118</v>
      </c>
      <c r="G160" s="4">
        <v>647.259769408296</v>
      </c>
      <c r="H160" s="4"/>
      <c r="I160" s="4">
        <v>610.930861390087</v>
      </c>
      <c r="J160" s="4"/>
      <c r="K160" s="4">
        <v>2269.32805594093</v>
      </c>
      <c r="L160" s="4"/>
      <c r="M160" s="4">
        <v>202.025401890132</v>
      </c>
      <c r="N160" s="7">
        <v>0.0890243265451395</v>
      </c>
    </row>
    <row r="161" spans="1:14" ht="15">
      <c r="A161" s="5">
        <v>2840</v>
      </c>
      <c r="B161" s="3" t="s">
        <v>153</v>
      </c>
      <c r="C161" s="4">
        <v>253.876633520306</v>
      </c>
      <c r="D161" s="4">
        <v>249.695876462931</v>
      </c>
      <c r="E161" s="4"/>
      <c r="F161" s="4">
        <v>525.615273810895</v>
      </c>
      <c r="G161" s="4">
        <v>662.295128199715</v>
      </c>
      <c r="H161" s="4"/>
      <c r="I161" s="4">
        <v>605.664152405964</v>
      </c>
      <c r="J161" s="4"/>
      <c r="K161" s="4">
        <v>2297.14706439981</v>
      </c>
      <c r="L161" s="4"/>
      <c r="M161" s="4">
        <v>197.972484026596</v>
      </c>
      <c r="N161" s="7">
        <v>0.0861818936604834</v>
      </c>
    </row>
    <row r="162" spans="1:14" ht="15">
      <c r="A162" s="5">
        <v>2862</v>
      </c>
      <c r="B162" s="3" t="s">
        <v>154</v>
      </c>
      <c r="C162" s="4">
        <v>306.749850174188</v>
      </c>
      <c r="D162" s="4">
        <v>290.902683961794</v>
      </c>
      <c r="E162" s="4"/>
      <c r="F162" s="4">
        <v>596.911091252486</v>
      </c>
      <c r="G162" s="4">
        <v>552.020809182761</v>
      </c>
      <c r="H162" s="4"/>
      <c r="I162" s="4">
        <v>556.272445855431</v>
      </c>
      <c r="J162" s="4"/>
      <c r="K162" s="4">
        <v>2302.85688042666</v>
      </c>
      <c r="L162" s="4"/>
      <c r="M162" s="4">
        <v>304.960992335254</v>
      </c>
      <c r="N162" s="7">
        <v>0.132427245013486</v>
      </c>
    </row>
    <row r="163" spans="1:14" ht="15">
      <c r="A163" s="5">
        <v>2865</v>
      </c>
      <c r="B163" s="3" t="s">
        <v>155</v>
      </c>
      <c r="C163" s="4">
        <v>295.117368325924</v>
      </c>
      <c r="D163" s="4">
        <v>283.27483369612</v>
      </c>
      <c r="E163" s="4"/>
      <c r="F163" s="4">
        <v>572.656019854464</v>
      </c>
      <c r="G163" s="4">
        <v>537.074770463198</v>
      </c>
      <c r="H163" s="4"/>
      <c r="I163" s="4">
        <v>542.95303941743</v>
      </c>
      <c r="J163" s="4"/>
      <c r="K163" s="4">
        <v>2231.07603175713</v>
      </c>
      <c r="L163" s="4"/>
      <c r="M163" s="4">
        <v>272.837285125156</v>
      </c>
      <c r="N163" s="7">
        <v>0.122289550531488</v>
      </c>
    </row>
    <row r="164" spans="1:14" ht="15">
      <c r="A164" s="5">
        <v>3000</v>
      </c>
      <c r="B164" s="3" t="s">
        <v>156</v>
      </c>
      <c r="C164" s="4">
        <v>217.179989931851</v>
      </c>
      <c r="D164" s="4">
        <v>270.383673995889</v>
      </c>
      <c r="E164" s="4"/>
      <c r="F164" s="4">
        <v>478.526058525003</v>
      </c>
      <c r="G164" s="4">
        <v>473.040929593981</v>
      </c>
      <c r="H164" s="4"/>
      <c r="I164" s="4">
        <v>609.475647636056</v>
      </c>
      <c r="J164" s="4"/>
      <c r="K164" s="4">
        <v>2048.60629968278</v>
      </c>
      <c r="L164" s="4"/>
      <c r="M164" s="4">
        <v>333.788191901247</v>
      </c>
      <c r="N164" s="7">
        <v>0.162934279735902</v>
      </c>
    </row>
    <row r="165" spans="1:14" ht="15">
      <c r="A165" s="5">
        <v>3010</v>
      </c>
      <c r="B165" s="3" t="s">
        <v>157</v>
      </c>
      <c r="C165" s="4">
        <v>222.830093062511</v>
      </c>
      <c r="D165" s="4">
        <v>206.798393171692</v>
      </c>
      <c r="E165" s="4"/>
      <c r="F165" s="4">
        <v>489.347849599235</v>
      </c>
      <c r="G165" s="4">
        <v>442.747549898675</v>
      </c>
      <c r="H165" s="4"/>
      <c r="I165" s="4">
        <v>438.297441106197</v>
      </c>
      <c r="J165" s="4"/>
      <c r="K165" s="4">
        <v>1800.02132683831</v>
      </c>
      <c r="L165" s="4"/>
      <c r="M165" s="4">
        <v>240.098728180549</v>
      </c>
      <c r="N165" s="7">
        <v>0.133386601925587</v>
      </c>
    </row>
    <row r="166" spans="1:14" ht="15">
      <c r="A166" s="5">
        <v>3020</v>
      </c>
      <c r="B166" s="3" t="s">
        <v>158</v>
      </c>
      <c r="C166" s="4">
        <v>226.632598732209</v>
      </c>
      <c r="D166" s="4">
        <v>200.764813780758</v>
      </c>
      <c r="E166" s="4"/>
      <c r="F166" s="4">
        <v>505.444790202842</v>
      </c>
      <c r="G166" s="4">
        <v>469.052139878432</v>
      </c>
      <c r="H166" s="4"/>
      <c r="I166" s="4">
        <v>453.481027672615</v>
      </c>
      <c r="J166" s="4"/>
      <c r="K166" s="4">
        <v>1855.37537026685</v>
      </c>
      <c r="L166" s="4"/>
      <c r="M166" s="4">
        <v>202.264838908342</v>
      </c>
      <c r="N166" s="7">
        <v>0.109015589055302</v>
      </c>
    </row>
    <row r="167" spans="1:14" ht="15">
      <c r="A167" s="5">
        <v>3030</v>
      </c>
      <c r="B167" s="3" t="s">
        <v>159</v>
      </c>
      <c r="C167" s="4">
        <v>278.689857173908</v>
      </c>
      <c r="D167" s="4">
        <v>235.951720936958</v>
      </c>
      <c r="E167" s="4"/>
      <c r="F167" s="4">
        <v>583.07892650595</v>
      </c>
      <c r="G167" s="4">
        <v>519.392475755636</v>
      </c>
      <c r="H167" s="4"/>
      <c r="I167" s="4">
        <v>439.434810135155</v>
      </c>
      <c r="J167" s="4"/>
      <c r="K167" s="4">
        <v>2056.5477905076</v>
      </c>
      <c r="L167" s="4"/>
      <c r="M167" s="4">
        <v>299.816512982014</v>
      </c>
      <c r="N167" s="7">
        <v>0.14578630964273</v>
      </c>
    </row>
    <row r="168" spans="1:14" ht="15">
      <c r="A168" s="5">
        <v>3040</v>
      </c>
      <c r="B168" s="3" t="s">
        <v>160</v>
      </c>
      <c r="C168" s="4">
        <v>280.032286648764</v>
      </c>
      <c r="D168" s="4">
        <v>265.817008228724</v>
      </c>
      <c r="E168" s="4"/>
      <c r="F168" s="4">
        <v>546.661575710963</v>
      </c>
      <c r="G168" s="4">
        <v>552.357263612182</v>
      </c>
      <c r="H168" s="4"/>
      <c r="I168" s="4">
        <v>534.409760602682</v>
      </c>
      <c r="J168" s="4"/>
      <c r="K168" s="4">
        <v>2179.27789480331</v>
      </c>
      <c r="L168" s="4"/>
      <c r="M168" s="4">
        <v>251.13960950108</v>
      </c>
      <c r="N168" s="7">
        <v>0.115239827880577</v>
      </c>
    </row>
    <row r="169" spans="1:14" ht="15">
      <c r="A169" s="5">
        <v>3050</v>
      </c>
      <c r="B169" s="3" t="s">
        <v>161</v>
      </c>
      <c r="C169" s="4">
        <v>280.93580866128</v>
      </c>
      <c r="D169" s="4">
        <v>244.680060568907</v>
      </c>
      <c r="E169" s="4"/>
      <c r="F169" s="4">
        <v>513.69789885441</v>
      </c>
      <c r="G169" s="4">
        <v>514.835840340006</v>
      </c>
      <c r="H169" s="4"/>
      <c r="I169" s="4">
        <v>524.463801748105</v>
      </c>
      <c r="J169" s="4"/>
      <c r="K169" s="4">
        <v>2078.61341017271</v>
      </c>
      <c r="L169" s="4"/>
      <c r="M169" s="4">
        <v>235.504937768803</v>
      </c>
      <c r="N169" s="7">
        <v>0.113299056292163</v>
      </c>
    </row>
    <row r="170" spans="1:14" ht="15">
      <c r="A170" s="5">
        <v>3060</v>
      </c>
      <c r="B170" s="3" t="s">
        <v>162</v>
      </c>
      <c r="C170" s="4">
        <v>293.129096285494</v>
      </c>
      <c r="D170" s="4">
        <v>273.671597855326</v>
      </c>
      <c r="E170" s="4"/>
      <c r="F170" s="4">
        <v>559.721463993089</v>
      </c>
      <c r="G170" s="4">
        <v>519.351668696671</v>
      </c>
      <c r="H170" s="4"/>
      <c r="I170" s="4">
        <v>517.077116112544</v>
      </c>
      <c r="J170" s="4"/>
      <c r="K170" s="4">
        <v>2162.95094294312</v>
      </c>
      <c r="L170" s="4"/>
      <c r="M170" s="4">
        <v>325.841987995133</v>
      </c>
      <c r="N170" s="7">
        <v>0.15064696176223</v>
      </c>
    </row>
    <row r="171" spans="1:14" ht="15">
      <c r="A171" s="5">
        <v>3070</v>
      </c>
      <c r="B171" s="3" t="s">
        <v>163</v>
      </c>
      <c r="C171" s="4">
        <v>290.003658632545</v>
      </c>
      <c r="D171" s="4">
        <v>215.340116546737</v>
      </c>
      <c r="E171" s="4"/>
      <c r="F171" s="4">
        <v>598.21883289308</v>
      </c>
      <c r="G171" s="4">
        <v>574.781180705987</v>
      </c>
      <c r="H171" s="4"/>
      <c r="I171" s="4">
        <v>473.642726551041</v>
      </c>
      <c r="J171" s="4"/>
      <c r="K171" s="4">
        <v>2151.98651532939</v>
      </c>
      <c r="L171" s="4"/>
      <c r="M171" s="4">
        <v>348.661225129127</v>
      </c>
      <c r="N171" s="7">
        <v>0.162018313147171</v>
      </c>
    </row>
    <row r="172" spans="1:14" ht="15">
      <c r="A172" s="5">
        <v>3080</v>
      </c>
      <c r="B172" s="3" t="s">
        <v>164</v>
      </c>
      <c r="C172" s="4">
        <v>275.959616891355</v>
      </c>
      <c r="D172" s="4">
        <v>259.037214542187</v>
      </c>
      <c r="E172" s="4"/>
      <c r="F172" s="4">
        <v>513.960440583666</v>
      </c>
      <c r="G172" s="4">
        <v>558.41938408627</v>
      </c>
      <c r="H172" s="4"/>
      <c r="I172" s="4">
        <v>565.686368395379</v>
      </c>
      <c r="J172" s="4"/>
      <c r="K172" s="4">
        <v>2173.06302449886</v>
      </c>
      <c r="L172" s="4"/>
      <c r="M172" s="4">
        <v>272.133966014676</v>
      </c>
      <c r="N172" s="7">
        <v>0.125230590621012</v>
      </c>
    </row>
    <row r="173" spans="1:14" ht="15">
      <c r="A173" s="5">
        <v>3085</v>
      </c>
      <c r="B173" s="3" t="s">
        <v>165</v>
      </c>
      <c r="C173" s="4">
        <v>255.078367797715</v>
      </c>
      <c r="D173" s="4">
        <v>231.932367339755</v>
      </c>
      <c r="E173" s="4"/>
      <c r="F173" s="4">
        <v>486.953648034139</v>
      </c>
      <c r="G173" s="4">
        <v>527.071309688344</v>
      </c>
      <c r="H173" s="4"/>
      <c r="I173" s="4">
        <v>500.811871651579</v>
      </c>
      <c r="J173" s="4"/>
      <c r="K173" s="4">
        <v>2001.84756451153</v>
      </c>
      <c r="L173" s="4"/>
      <c r="M173" s="4">
        <v>257.022981971191</v>
      </c>
      <c r="N173" s="7">
        <v>0.128392883917665</v>
      </c>
    </row>
    <row r="174" spans="1:14" ht="15">
      <c r="A174" s="5">
        <v>3090</v>
      </c>
      <c r="B174" s="3" t="s">
        <v>166</v>
      </c>
      <c r="C174" s="4">
        <v>258.313943593651</v>
      </c>
      <c r="D174" s="4">
        <v>256.571921853408</v>
      </c>
      <c r="E174" s="4"/>
      <c r="F174" s="4">
        <v>518.222367988598</v>
      </c>
      <c r="G174" s="4">
        <v>614.458021689233</v>
      </c>
      <c r="H174" s="4"/>
      <c r="I174" s="4">
        <v>562.922443380439</v>
      </c>
      <c r="J174" s="4"/>
      <c r="K174" s="4">
        <v>2210.48869850533</v>
      </c>
      <c r="L174" s="4"/>
      <c r="M174" s="4">
        <v>229.059351312991</v>
      </c>
      <c r="N174" s="7">
        <v>0.10362385090133</v>
      </c>
    </row>
    <row r="175" spans="1:14" ht="15">
      <c r="A175" s="5">
        <v>3100</v>
      </c>
      <c r="B175" s="3" t="s">
        <v>167</v>
      </c>
      <c r="C175" s="4">
        <v>212.535545867154</v>
      </c>
      <c r="D175" s="4">
        <v>206.372029349936</v>
      </c>
      <c r="E175" s="4"/>
      <c r="F175" s="4">
        <v>441.376403835196</v>
      </c>
      <c r="G175" s="4">
        <v>489.529961706536</v>
      </c>
      <c r="H175" s="4"/>
      <c r="I175" s="4">
        <v>417.69839653321</v>
      </c>
      <c r="J175" s="4"/>
      <c r="K175" s="4">
        <v>1767.51233729203</v>
      </c>
      <c r="L175" s="4"/>
      <c r="M175" s="4">
        <v>152.199951794112</v>
      </c>
      <c r="N175" s="7">
        <v>0.0861096969921546</v>
      </c>
    </row>
    <row r="176" spans="1:14" ht="15">
      <c r="A176" s="5">
        <v>3110</v>
      </c>
      <c r="B176" s="3" t="s">
        <v>168</v>
      </c>
      <c r="C176" s="4">
        <v>264.815451029083</v>
      </c>
      <c r="D176" s="4">
        <v>242.836583277414</v>
      </c>
      <c r="E176" s="4"/>
      <c r="F176" s="4">
        <v>464.226285671494</v>
      </c>
      <c r="G176" s="4">
        <v>526.63802125327</v>
      </c>
      <c r="H176" s="4"/>
      <c r="I176" s="4">
        <v>493.762125121082</v>
      </c>
      <c r="J176" s="4"/>
      <c r="K176" s="4">
        <v>1992.27846635234</v>
      </c>
      <c r="L176" s="4"/>
      <c r="M176" s="4">
        <v>234.455000714848</v>
      </c>
      <c r="N176" s="7">
        <v>0.117681842510756</v>
      </c>
    </row>
    <row r="177" spans="1:14" ht="15">
      <c r="A177" s="5">
        <v>3120</v>
      </c>
      <c r="B177" s="3" t="s">
        <v>169</v>
      </c>
      <c r="C177" s="4">
        <v>256.978286477006</v>
      </c>
      <c r="D177" s="4">
        <v>235.092068313982</v>
      </c>
      <c r="E177" s="4"/>
      <c r="F177" s="4">
        <v>458.651649620279</v>
      </c>
      <c r="G177" s="4">
        <v>505.95365667412</v>
      </c>
      <c r="H177" s="4"/>
      <c r="I177" s="4">
        <v>519.610585998729</v>
      </c>
      <c r="J177" s="4"/>
      <c r="K177" s="4">
        <v>1976.28624708411</v>
      </c>
      <c r="L177" s="4"/>
      <c r="M177" s="4">
        <v>341.469303547163</v>
      </c>
      <c r="N177" s="7">
        <v>0.172783322279846</v>
      </c>
    </row>
    <row r="178" spans="1:14" ht="15">
      <c r="A178" s="5">
        <v>3130</v>
      </c>
      <c r="B178" s="3" t="s">
        <v>170</v>
      </c>
      <c r="C178" s="4">
        <v>282.957531650888</v>
      </c>
      <c r="D178" s="4">
        <v>247.46629023693</v>
      </c>
      <c r="E178" s="4"/>
      <c r="F178" s="4">
        <v>522.037974453794</v>
      </c>
      <c r="G178" s="4">
        <v>564.182808032181</v>
      </c>
      <c r="H178" s="4"/>
      <c r="I178" s="4">
        <v>554.193488932195</v>
      </c>
      <c r="J178" s="4"/>
      <c r="K178" s="4">
        <v>2170.83809330599</v>
      </c>
      <c r="L178" s="4"/>
      <c r="M178" s="4">
        <v>316.982610406191</v>
      </c>
      <c r="N178" s="7">
        <v>0.146018540665764</v>
      </c>
    </row>
    <row r="179" spans="1:14" ht="15">
      <c r="A179" s="5">
        <v>3140</v>
      </c>
      <c r="B179" s="3" t="s">
        <v>171</v>
      </c>
      <c r="C179" s="4">
        <v>244.946658600065</v>
      </c>
      <c r="D179" s="4">
        <v>243.6007386365</v>
      </c>
      <c r="E179" s="4"/>
      <c r="F179" s="4">
        <v>488.58140675553</v>
      </c>
      <c r="G179" s="4">
        <v>570.003663434877</v>
      </c>
      <c r="H179" s="4"/>
      <c r="I179" s="4">
        <v>537.84588711049</v>
      </c>
      <c r="J179" s="4"/>
      <c r="K179" s="4">
        <v>2084.97835453746</v>
      </c>
      <c r="L179" s="4"/>
      <c r="M179" s="4">
        <v>199.691137214528</v>
      </c>
      <c r="N179" s="7">
        <v>0.0957761200637636</v>
      </c>
    </row>
    <row r="180" spans="1:14" ht="15">
      <c r="A180" s="5">
        <v>3145</v>
      </c>
      <c r="B180" s="3" t="s">
        <v>172</v>
      </c>
      <c r="C180" s="4">
        <v>235.629200264969</v>
      </c>
      <c r="D180" s="4">
        <v>215.853997781361</v>
      </c>
      <c r="E180" s="4"/>
      <c r="F180" s="4">
        <v>487.723770439958</v>
      </c>
      <c r="G180" s="4">
        <v>530.018358806271</v>
      </c>
      <c r="H180" s="4"/>
      <c r="I180" s="4">
        <v>463.258343817873</v>
      </c>
      <c r="J180" s="4"/>
      <c r="K180" s="4">
        <v>1932.48367111043</v>
      </c>
      <c r="L180" s="4"/>
      <c r="M180" s="4">
        <v>210.818296449176</v>
      </c>
      <c r="N180" s="7">
        <v>0.109091890193326</v>
      </c>
    </row>
    <row r="181" spans="1:14" ht="15">
      <c r="A181" s="5">
        <v>3146</v>
      </c>
      <c r="B181" s="3" t="s">
        <v>173</v>
      </c>
      <c r="C181" s="4">
        <v>268.66885752336</v>
      </c>
      <c r="D181" s="4">
        <v>232.543675871649</v>
      </c>
      <c r="E181" s="4"/>
      <c r="F181" s="4">
        <v>504.858993969438</v>
      </c>
      <c r="G181" s="4">
        <v>546.724035136364</v>
      </c>
      <c r="H181" s="4"/>
      <c r="I181" s="4">
        <v>514.291265056673</v>
      </c>
      <c r="J181" s="4"/>
      <c r="K181" s="4">
        <v>2067.08682755748</v>
      </c>
      <c r="L181" s="4"/>
      <c r="M181" s="4">
        <v>280.570551460998</v>
      </c>
      <c r="N181" s="7">
        <v>0.135732349372341</v>
      </c>
    </row>
    <row r="182" spans="1:14" ht="15">
      <c r="A182" s="5">
        <v>3147</v>
      </c>
      <c r="B182" s="3" t="s">
        <v>174</v>
      </c>
      <c r="C182" s="4">
        <v>269.506321678048</v>
      </c>
      <c r="D182" s="4">
        <v>236.422619540432</v>
      </c>
      <c r="E182" s="4"/>
      <c r="F182" s="4">
        <v>529.336634527127</v>
      </c>
      <c r="G182" s="4">
        <v>515.331256376089</v>
      </c>
      <c r="H182" s="4"/>
      <c r="I182" s="4">
        <v>482.569234871961</v>
      </c>
      <c r="J182" s="4"/>
      <c r="K182" s="4">
        <v>2033.16606699365</v>
      </c>
      <c r="L182" s="4"/>
      <c r="M182" s="4">
        <v>230.855536220303</v>
      </c>
      <c r="N182" s="7">
        <v>0.113544850058243</v>
      </c>
    </row>
    <row r="183" spans="1:14" ht="15">
      <c r="A183" s="5">
        <v>3148</v>
      </c>
      <c r="B183" s="3" t="s">
        <v>175</v>
      </c>
      <c r="C183" s="4">
        <v>259.571810999574</v>
      </c>
      <c r="D183" s="4">
        <v>235.632792262986</v>
      </c>
      <c r="E183" s="4"/>
      <c r="F183" s="4">
        <v>491.590987672444</v>
      </c>
      <c r="G183" s="4">
        <v>526.163731775804</v>
      </c>
      <c r="H183" s="4"/>
      <c r="I183" s="4">
        <v>513.65066895197</v>
      </c>
      <c r="J183" s="4"/>
      <c r="K183" s="4">
        <v>2026.60999166278</v>
      </c>
      <c r="L183" s="4"/>
      <c r="M183" s="4">
        <v>247.415716275932</v>
      </c>
      <c r="N183" s="7">
        <v>0.122083537184643</v>
      </c>
    </row>
    <row r="184" spans="1:14" ht="15">
      <c r="A184" s="5">
        <v>3200</v>
      </c>
      <c r="B184" s="3" t="s">
        <v>176</v>
      </c>
      <c r="C184" s="4">
        <v>293.12708485085</v>
      </c>
      <c r="D184" s="4">
        <v>237.877342812424</v>
      </c>
      <c r="E184" s="4"/>
      <c r="F184" s="4">
        <v>532.670914488686</v>
      </c>
      <c r="G184" s="4">
        <v>534.50648820691</v>
      </c>
      <c r="H184" s="4"/>
      <c r="I184" s="4">
        <v>527.031778654822</v>
      </c>
      <c r="J184" s="4"/>
      <c r="K184" s="4">
        <v>2125.21360901369</v>
      </c>
      <c r="L184" s="4"/>
      <c r="M184" s="4">
        <v>229.163326282731</v>
      </c>
      <c r="N184" s="7">
        <v>0.107830725961276</v>
      </c>
    </row>
    <row r="185" spans="1:14" ht="15">
      <c r="A185" s="5">
        <v>3210</v>
      </c>
      <c r="B185" s="3" t="s">
        <v>177</v>
      </c>
      <c r="C185" s="4">
        <v>267.926588737514</v>
      </c>
      <c r="D185" s="4">
        <v>268.873550888194</v>
      </c>
      <c r="E185" s="4"/>
      <c r="F185" s="4">
        <v>551.276371702002</v>
      </c>
      <c r="G185" s="4">
        <v>724.956442427503</v>
      </c>
      <c r="H185" s="4"/>
      <c r="I185" s="4">
        <v>592.698724708079</v>
      </c>
      <c r="J185" s="4"/>
      <c r="K185" s="4">
        <v>2405.73167846329</v>
      </c>
      <c r="L185" s="4"/>
      <c r="M185" s="4">
        <v>264.652638082206</v>
      </c>
      <c r="N185" s="7">
        <v>0.110009208612682</v>
      </c>
    </row>
    <row r="186" spans="1:14" ht="15">
      <c r="A186" s="5">
        <v>3220</v>
      </c>
      <c r="B186" s="3" t="s">
        <v>178</v>
      </c>
      <c r="C186" s="4">
        <v>246.1630938138</v>
      </c>
      <c r="D186" s="4">
        <v>267.260093513452</v>
      </c>
      <c r="E186" s="4"/>
      <c r="F186" s="4">
        <v>512.227665170573</v>
      </c>
      <c r="G186" s="4">
        <v>692.540667718002</v>
      </c>
      <c r="H186" s="4"/>
      <c r="I186" s="4">
        <v>594.643170571571</v>
      </c>
      <c r="J186" s="4"/>
      <c r="K186" s="4">
        <v>2312.83469078739</v>
      </c>
      <c r="L186" s="4"/>
      <c r="M186" s="4">
        <v>270.845573869586</v>
      </c>
      <c r="N186" s="7">
        <v>0.117105461513714</v>
      </c>
    </row>
    <row r="187" spans="1:14" ht="15">
      <c r="A187" s="5">
        <v>3230</v>
      </c>
      <c r="B187" s="3" t="s">
        <v>179</v>
      </c>
      <c r="C187" s="4">
        <v>273.041484864203</v>
      </c>
      <c r="D187" s="4">
        <v>249.396020650047</v>
      </c>
      <c r="E187" s="4"/>
      <c r="F187" s="4">
        <v>539.955486957034</v>
      </c>
      <c r="G187" s="4">
        <v>549.130731181031</v>
      </c>
      <c r="H187" s="4"/>
      <c r="I187" s="4">
        <v>589.205244302366</v>
      </c>
      <c r="J187" s="4"/>
      <c r="K187" s="4">
        <v>2200.72896795468</v>
      </c>
      <c r="L187" s="4"/>
      <c r="M187" s="4">
        <v>173.42445189665</v>
      </c>
      <c r="N187" s="7">
        <v>0.0788031849545873</v>
      </c>
    </row>
  </sheetData>
  <sheetProtection/>
  <mergeCells count="4">
    <mergeCell ref="C5:D5"/>
    <mergeCell ref="F5:G5"/>
    <mergeCell ref="A2:N2"/>
    <mergeCell ref="A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7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0.57421875" style="5" bestFit="1" customWidth="1"/>
    <col min="2" max="2" width="42.8515625" style="3" bestFit="1" customWidth="1"/>
    <col min="3" max="3" width="11.8515625" style="5" bestFit="1" customWidth="1"/>
    <col min="4" max="4" width="1.7109375" style="5" customWidth="1"/>
    <col min="5" max="5" width="10.140625" style="5" bestFit="1" customWidth="1"/>
    <col min="6" max="6" width="1.7109375" style="5" customWidth="1"/>
    <col min="7" max="7" width="9.28125" style="5" bestFit="1" customWidth="1"/>
    <col min="8" max="8" width="1.7109375" style="5" customWidth="1"/>
    <col min="9" max="9" width="7.8515625" style="5" bestFit="1" customWidth="1"/>
    <col min="10" max="10" width="1.7109375" style="5" customWidth="1"/>
    <col min="11" max="11" width="6.421875" style="5" bestFit="1" customWidth="1"/>
    <col min="12" max="12" width="1.7109375" style="5" customWidth="1"/>
    <col min="13" max="13" width="7.421875" style="5" bestFit="1" customWidth="1"/>
    <col min="14" max="14" width="7.140625" style="5" bestFit="1" customWidth="1"/>
    <col min="15" max="16384" width="9.140625" style="3" customWidth="1"/>
  </cols>
  <sheetData>
    <row r="2" spans="1:14" ht="15">
      <c r="A2" s="71" t="s">
        <v>197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">
      <c r="A3" s="72" t="s">
        <v>182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5" spans="3:14" ht="15">
      <c r="C5" s="9" t="s">
        <v>207</v>
      </c>
      <c r="D5" s="9"/>
      <c r="E5" s="9" t="s">
        <v>208</v>
      </c>
      <c r="F5" s="9"/>
      <c r="G5" s="9" t="s">
        <v>209</v>
      </c>
      <c r="H5" s="9"/>
      <c r="I5" s="9" t="s">
        <v>210</v>
      </c>
      <c r="J5" s="9"/>
      <c r="K5" s="9" t="s">
        <v>206</v>
      </c>
      <c r="M5" s="4" t="s">
        <v>190</v>
      </c>
      <c r="N5" s="5" t="s">
        <v>191</v>
      </c>
    </row>
    <row r="6" spans="1:14" ht="15">
      <c r="A6" s="5" t="s">
        <v>1</v>
      </c>
      <c r="B6" s="3" t="s">
        <v>0</v>
      </c>
      <c r="C6" s="9" t="s">
        <v>211</v>
      </c>
      <c r="D6" s="9"/>
      <c r="E6" s="9" t="s">
        <v>214</v>
      </c>
      <c r="F6" s="9"/>
      <c r="G6" s="9" t="s">
        <v>212</v>
      </c>
      <c r="H6" s="9"/>
      <c r="I6" s="9" t="s">
        <v>213</v>
      </c>
      <c r="J6" s="9"/>
      <c r="K6" s="9"/>
      <c r="M6" s="4" t="s">
        <v>194</v>
      </c>
      <c r="N6" s="5" t="s">
        <v>195</v>
      </c>
    </row>
    <row r="8" spans="2:13" ht="15">
      <c r="B8" s="3" t="s">
        <v>196</v>
      </c>
      <c r="C8" s="4">
        <v>332.5003891</v>
      </c>
      <c r="D8" s="4"/>
      <c r="E8" s="4">
        <v>1013.103124</v>
      </c>
      <c r="F8" s="4"/>
      <c r="G8" s="4">
        <v>614.5502387</v>
      </c>
      <c r="H8" s="4"/>
      <c r="I8" s="4">
        <v>294.3274774</v>
      </c>
      <c r="J8" s="4"/>
      <c r="K8" s="4">
        <f>SUM(C8:I8)</f>
        <v>2254.4812292</v>
      </c>
      <c r="L8" s="4"/>
      <c r="M8" s="4"/>
    </row>
    <row r="9" spans="3:13" ht="15"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5">
      <c r="A10" s="5">
        <v>10</v>
      </c>
      <c r="B10" s="3" t="s">
        <v>2</v>
      </c>
      <c r="C10" s="4">
        <v>344.523654301702</v>
      </c>
      <c r="D10" s="4"/>
      <c r="E10" s="4">
        <v>1043.57255436966</v>
      </c>
      <c r="F10" s="4"/>
      <c r="G10" s="4">
        <v>589.830085664208</v>
      </c>
      <c r="H10" s="4"/>
      <c r="I10" s="4">
        <v>291.278942213242</v>
      </c>
      <c r="J10" s="4"/>
      <c r="K10" s="4">
        <v>2269.20523654881</v>
      </c>
      <c r="L10" s="4"/>
      <c r="M10" s="4">
        <v>69.7448104916369</v>
      </c>
      <c r="N10" s="7">
        <v>0.0307353470582107</v>
      </c>
    </row>
    <row r="11" spans="1:14" ht="15">
      <c r="A11" s="5">
        <v>20</v>
      </c>
      <c r="B11" s="3" t="s">
        <v>3</v>
      </c>
      <c r="C11" s="4">
        <v>358.96062188714</v>
      </c>
      <c r="D11" s="4"/>
      <c r="E11" s="4">
        <v>1017.39901398347</v>
      </c>
      <c r="F11" s="4"/>
      <c r="G11" s="4">
        <v>595.403910300927</v>
      </c>
      <c r="H11" s="4"/>
      <c r="I11" s="4">
        <v>295.502251868587</v>
      </c>
      <c r="J11" s="4"/>
      <c r="K11" s="4">
        <v>2267.26579804012</v>
      </c>
      <c r="L11" s="4"/>
      <c r="M11" s="4">
        <v>74.5083843442498</v>
      </c>
      <c r="N11" s="7">
        <v>0.0328626596884478</v>
      </c>
    </row>
    <row r="12" spans="1:14" ht="15">
      <c r="A12" s="5">
        <v>30</v>
      </c>
      <c r="B12" s="3" t="s">
        <v>4</v>
      </c>
      <c r="C12" s="4">
        <v>347.094619816298</v>
      </c>
      <c r="D12" s="4"/>
      <c r="E12" s="4">
        <v>1032.14755437544</v>
      </c>
      <c r="F12" s="4"/>
      <c r="G12" s="4">
        <v>572.610948840059</v>
      </c>
      <c r="H12" s="4"/>
      <c r="I12" s="4">
        <v>301.37401464747</v>
      </c>
      <c r="J12" s="4"/>
      <c r="K12" s="4">
        <v>2253.22713767927</v>
      </c>
      <c r="L12" s="4"/>
      <c r="M12" s="4">
        <v>82.9837107434852</v>
      </c>
      <c r="N12" s="7">
        <v>0.0368288262447233</v>
      </c>
    </row>
    <row r="13" spans="1:14" ht="15">
      <c r="A13" s="5">
        <v>40</v>
      </c>
      <c r="B13" s="3" t="s">
        <v>5</v>
      </c>
      <c r="C13" s="4">
        <v>357.864000842678</v>
      </c>
      <c r="D13" s="4"/>
      <c r="E13" s="4">
        <v>1068.73379835729</v>
      </c>
      <c r="F13" s="4"/>
      <c r="G13" s="4">
        <v>575.995056655209</v>
      </c>
      <c r="H13" s="4"/>
      <c r="I13" s="4">
        <v>283.193347760186</v>
      </c>
      <c r="J13" s="4"/>
      <c r="K13" s="4">
        <v>2285.78620361537</v>
      </c>
      <c r="L13" s="4"/>
      <c r="M13" s="4">
        <v>100.540911057313</v>
      </c>
      <c r="N13" s="7">
        <v>0.0439852646316137</v>
      </c>
    </row>
    <row r="14" spans="1:14" ht="15">
      <c r="A14" s="5">
        <v>50</v>
      </c>
      <c r="B14" s="3" t="s">
        <v>6</v>
      </c>
      <c r="C14" s="4">
        <v>363.702202403194</v>
      </c>
      <c r="D14" s="4"/>
      <c r="E14" s="4">
        <v>1092.87524362193</v>
      </c>
      <c r="F14" s="4"/>
      <c r="G14" s="4">
        <v>529.214742739891</v>
      </c>
      <c r="H14" s="4"/>
      <c r="I14" s="4">
        <v>290.895289508931</v>
      </c>
      <c r="J14" s="4"/>
      <c r="K14" s="4">
        <v>2276.68747827394</v>
      </c>
      <c r="L14" s="4"/>
      <c r="M14" s="4">
        <v>107.642444401457</v>
      </c>
      <c r="N14" s="7">
        <v>0.0472802900831456</v>
      </c>
    </row>
    <row r="15" spans="1:14" ht="15">
      <c r="A15" s="5">
        <v>60</v>
      </c>
      <c r="B15" s="3" t="s">
        <v>7</v>
      </c>
      <c r="C15" s="4">
        <v>352.827732141953</v>
      </c>
      <c r="D15" s="4"/>
      <c r="E15" s="4">
        <v>1107.24832554483</v>
      </c>
      <c r="F15" s="4"/>
      <c r="G15" s="4">
        <v>523.576005549173</v>
      </c>
      <c r="H15" s="4"/>
      <c r="I15" s="4">
        <v>292.072825347868</v>
      </c>
      <c r="J15" s="4"/>
      <c r="K15" s="4">
        <v>2275.72488858382</v>
      </c>
      <c r="L15" s="4"/>
      <c r="M15" s="4">
        <v>108.789606639078</v>
      </c>
      <c r="N15" s="7">
        <v>0.0478043752937017</v>
      </c>
    </row>
    <row r="16" spans="1:14" ht="15">
      <c r="A16" s="5">
        <v>70</v>
      </c>
      <c r="B16" s="3" t="s">
        <v>8</v>
      </c>
      <c r="C16" s="4">
        <v>365.335751897955</v>
      </c>
      <c r="D16" s="4"/>
      <c r="E16" s="4">
        <v>961.05862699894</v>
      </c>
      <c r="F16" s="4"/>
      <c r="G16" s="4">
        <v>579.443809343724</v>
      </c>
      <c r="H16" s="4"/>
      <c r="I16" s="4">
        <v>287.518834262031</v>
      </c>
      <c r="J16" s="4"/>
      <c r="K16" s="4">
        <v>2193.35702250265</v>
      </c>
      <c r="L16" s="4"/>
      <c r="M16" s="4">
        <v>105.277816432655</v>
      </c>
      <c r="N16" s="7">
        <v>0.04799848604334</v>
      </c>
    </row>
    <row r="17" spans="1:14" ht="15">
      <c r="A17" s="5">
        <v>100</v>
      </c>
      <c r="B17" s="3" t="s">
        <v>9</v>
      </c>
      <c r="C17" s="4">
        <v>340.641828439655</v>
      </c>
      <c r="D17" s="4"/>
      <c r="E17" s="4">
        <v>1045.83023662629</v>
      </c>
      <c r="F17" s="4"/>
      <c r="G17" s="4">
        <v>616.305752688622</v>
      </c>
      <c r="H17" s="4"/>
      <c r="I17" s="4">
        <v>274.201785268161</v>
      </c>
      <c r="J17" s="4"/>
      <c r="K17" s="4">
        <v>2276.97960302273</v>
      </c>
      <c r="L17" s="4"/>
      <c r="M17" s="4">
        <v>141.927299289075</v>
      </c>
      <c r="N17" s="7">
        <v>0.0623313880812387</v>
      </c>
    </row>
    <row r="18" spans="1:14" ht="15">
      <c r="A18" s="5">
        <v>110</v>
      </c>
      <c r="B18" s="3" t="s">
        <v>10</v>
      </c>
      <c r="C18" s="4">
        <v>289.507955737897</v>
      </c>
      <c r="D18" s="4"/>
      <c r="E18" s="4">
        <v>1069.12717356751</v>
      </c>
      <c r="F18" s="4"/>
      <c r="G18" s="4">
        <v>619.19219758978</v>
      </c>
      <c r="H18" s="4"/>
      <c r="I18" s="4">
        <v>274.651363392762</v>
      </c>
      <c r="J18" s="4"/>
      <c r="K18" s="4">
        <v>2252.47869028795</v>
      </c>
      <c r="L18" s="4"/>
      <c r="M18" s="4">
        <v>134.567635847043</v>
      </c>
      <c r="N18" s="7">
        <v>0.0597420239433385</v>
      </c>
    </row>
    <row r="19" spans="1:14" ht="15">
      <c r="A19" s="5">
        <v>120</v>
      </c>
      <c r="B19" s="3" t="s">
        <v>11</v>
      </c>
      <c r="C19" s="4">
        <v>361.127279223471</v>
      </c>
      <c r="D19" s="4"/>
      <c r="E19" s="4">
        <v>1034.5358698897</v>
      </c>
      <c r="F19" s="4"/>
      <c r="G19" s="4">
        <v>656.019253225244</v>
      </c>
      <c r="H19" s="4"/>
      <c r="I19" s="4">
        <v>293.295231984181</v>
      </c>
      <c r="J19" s="4"/>
      <c r="K19" s="4">
        <v>2344.9776343226</v>
      </c>
      <c r="L19" s="4"/>
      <c r="M19" s="4">
        <v>114.926711222545</v>
      </c>
      <c r="N19" s="7">
        <v>0.0490097259523522</v>
      </c>
    </row>
    <row r="20" spans="1:14" ht="15">
      <c r="A20" s="5">
        <v>123</v>
      </c>
      <c r="B20" s="3" t="s">
        <v>12</v>
      </c>
      <c r="C20" s="4">
        <v>359.112728448012</v>
      </c>
      <c r="D20" s="4"/>
      <c r="E20" s="4">
        <v>1063.09023946782</v>
      </c>
      <c r="F20" s="4"/>
      <c r="G20" s="4">
        <v>614.613698781047</v>
      </c>
      <c r="H20" s="4"/>
      <c r="I20" s="4">
        <v>294.310188659417</v>
      </c>
      <c r="J20" s="4"/>
      <c r="K20" s="4">
        <v>2331.1268553563</v>
      </c>
      <c r="L20" s="4"/>
      <c r="M20" s="4">
        <v>91.8709858780879</v>
      </c>
      <c r="N20" s="7">
        <v>0.0394105475928918</v>
      </c>
    </row>
    <row r="21" spans="1:14" ht="15">
      <c r="A21" s="5">
        <v>130</v>
      </c>
      <c r="B21" s="3" t="s">
        <v>13</v>
      </c>
      <c r="C21" s="4">
        <v>363.825406317148</v>
      </c>
      <c r="D21" s="4"/>
      <c r="E21" s="4">
        <v>1071.03959897072</v>
      </c>
      <c r="F21" s="4"/>
      <c r="G21" s="4">
        <v>598.987083281674</v>
      </c>
      <c r="H21" s="4"/>
      <c r="I21" s="4">
        <v>282.21926182355</v>
      </c>
      <c r="J21" s="4"/>
      <c r="K21" s="4">
        <v>2316.07135039309</v>
      </c>
      <c r="L21" s="4"/>
      <c r="M21" s="4">
        <v>75.3175381128842</v>
      </c>
      <c r="N21" s="7">
        <v>0.0325195241071052</v>
      </c>
    </row>
    <row r="22" spans="1:14" ht="15">
      <c r="A22" s="5">
        <v>140</v>
      </c>
      <c r="B22" s="3" t="s">
        <v>14</v>
      </c>
      <c r="C22" s="4">
        <v>339.960800168378</v>
      </c>
      <c r="D22" s="4"/>
      <c r="E22" s="4">
        <v>1053.57171800028</v>
      </c>
      <c r="F22" s="4"/>
      <c r="G22" s="4">
        <v>588.038499173834</v>
      </c>
      <c r="H22" s="4"/>
      <c r="I22" s="4">
        <v>295.379639652786</v>
      </c>
      <c r="J22" s="4"/>
      <c r="K22" s="4">
        <v>2276.95065699528</v>
      </c>
      <c r="L22" s="4"/>
      <c r="M22" s="4">
        <v>176.735316974678</v>
      </c>
      <c r="N22" s="7">
        <v>0.0776193003707436</v>
      </c>
    </row>
    <row r="23" spans="1:14" ht="15">
      <c r="A23" s="5">
        <v>170</v>
      </c>
      <c r="B23" s="3" t="s">
        <v>15</v>
      </c>
      <c r="C23" s="4">
        <v>339.252036002121</v>
      </c>
      <c r="D23" s="4"/>
      <c r="E23" s="4">
        <v>1077.6975238655</v>
      </c>
      <c r="F23" s="4"/>
      <c r="G23" s="4">
        <v>561.463299566621</v>
      </c>
      <c r="H23" s="4"/>
      <c r="I23" s="4">
        <v>290.127749742672</v>
      </c>
      <c r="J23" s="4"/>
      <c r="K23" s="4">
        <v>2268.54060917691</v>
      </c>
      <c r="L23" s="4"/>
      <c r="M23" s="4">
        <v>131.204909046466</v>
      </c>
      <c r="N23" s="7">
        <v>0.0578367028192943</v>
      </c>
    </row>
    <row r="24" spans="1:14" ht="15">
      <c r="A24" s="5">
        <v>180</v>
      </c>
      <c r="B24" s="3" t="s">
        <v>16</v>
      </c>
      <c r="C24" s="4">
        <v>381.624123472683</v>
      </c>
      <c r="D24" s="4"/>
      <c r="E24" s="4">
        <v>1091.12021710319</v>
      </c>
      <c r="F24" s="4"/>
      <c r="G24" s="4">
        <v>566.34039612375</v>
      </c>
      <c r="H24" s="4"/>
      <c r="I24" s="4">
        <v>289.051486959535</v>
      </c>
      <c r="J24" s="4"/>
      <c r="K24" s="4">
        <v>2328.13622365916</v>
      </c>
      <c r="L24" s="4"/>
      <c r="M24" s="4">
        <v>113.791567875934</v>
      </c>
      <c r="N24" s="7">
        <v>0.0488766794311918</v>
      </c>
    </row>
    <row r="25" spans="1:14" ht="15">
      <c r="A25" s="5">
        <v>190</v>
      </c>
      <c r="B25" s="3" t="s">
        <v>17</v>
      </c>
      <c r="C25" s="4">
        <v>338.477070014225</v>
      </c>
      <c r="D25" s="4"/>
      <c r="E25" s="4">
        <v>1078.19485697116</v>
      </c>
      <c r="F25" s="4"/>
      <c r="G25" s="4">
        <v>541.457250424112</v>
      </c>
      <c r="H25" s="4"/>
      <c r="I25" s="4">
        <v>296.633008969857</v>
      </c>
      <c r="J25" s="4"/>
      <c r="K25" s="4">
        <v>2254.76218637935</v>
      </c>
      <c r="L25" s="4"/>
      <c r="M25" s="4">
        <v>130.474199914564</v>
      </c>
      <c r="N25" s="7">
        <v>0.0578660582046025</v>
      </c>
    </row>
    <row r="26" spans="1:14" ht="15">
      <c r="A26" s="5">
        <v>220</v>
      </c>
      <c r="B26" s="3" t="s">
        <v>18</v>
      </c>
      <c r="C26" s="4">
        <v>276.962186801774</v>
      </c>
      <c r="D26" s="4"/>
      <c r="E26" s="4">
        <v>1025.50255918878</v>
      </c>
      <c r="F26" s="4"/>
      <c r="G26" s="4">
        <v>649.350570177741</v>
      </c>
      <c r="H26" s="4"/>
      <c r="I26" s="4">
        <v>293.0637730444</v>
      </c>
      <c r="J26" s="4"/>
      <c r="K26" s="4">
        <v>2244.87908921269</v>
      </c>
      <c r="L26" s="4"/>
      <c r="M26" s="4">
        <v>119.230259536761</v>
      </c>
      <c r="N26" s="7">
        <v>0.0531121075115796</v>
      </c>
    </row>
    <row r="27" spans="1:14" ht="15">
      <c r="A27" s="5">
        <v>230</v>
      </c>
      <c r="B27" s="3" t="s">
        <v>19</v>
      </c>
      <c r="C27" s="4">
        <v>287.309342443858</v>
      </c>
      <c r="D27" s="4"/>
      <c r="E27" s="4">
        <v>1095.75975802109</v>
      </c>
      <c r="F27" s="4"/>
      <c r="G27" s="4">
        <v>654.526264483265</v>
      </c>
      <c r="H27" s="4"/>
      <c r="I27" s="4">
        <v>303.342621890042</v>
      </c>
      <c r="J27" s="4"/>
      <c r="K27" s="4">
        <v>2340.93798683825</v>
      </c>
      <c r="L27" s="4"/>
      <c r="M27" s="4">
        <v>265.476920072842</v>
      </c>
      <c r="N27" s="7">
        <v>0.1134062164677</v>
      </c>
    </row>
    <row r="28" spans="1:14" ht="15">
      <c r="A28" s="5">
        <v>240</v>
      </c>
      <c r="B28" s="3" t="s">
        <v>20</v>
      </c>
      <c r="C28" s="4">
        <v>311.768234987396</v>
      </c>
      <c r="D28" s="4"/>
      <c r="E28" s="4">
        <v>1048.71656193135</v>
      </c>
      <c r="F28" s="4"/>
      <c r="G28" s="4">
        <v>735.94391721248</v>
      </c>
      <c r="H28" s="4"/>
      <c r="I28" s="4">
        <v>290.0211830761</v>
      </c>
      <c r="J28" s="4"/>
      <c r="K28" s="4">
        <v>2386.44989720733</v>
      </c>
      <c r="L28" s="4"/>
      <c r="M28" s="4">
        <v>164.532680724442</v>
      </c>
      <c r="N28" s="7">
        <v>0.0689445359473003</v>
      </c>
    </row>
    <row r="29" spans="1:14" ht="15">
      <c r="A29" s="5">
        <v>250</v>
      </c>
      <c r="B29" s="3" t="s">
        <v>21</v>
      </c>
      <c r="C29" s="4">
        <v>298.280924093591</v>
      </c>
      <c r="D29" s="4"/>
      <c r="E29" s="4">
        <v>1085.61221745544</v>
      </c>
      <c r="F29" s="4"/>
      <c r="G29" s="4">
        <v>757.144357348571</v>
      </c>
      <c r="H29" s="4"/>
      <c r="I29" s="4">
        <v>296.60576181079</v>
      </c>
      <c r="J29" s="4"/>
      <c r="K29" s="4">
        <v>2437.64326070839</v>
      </c>
      <c r="L29" s="4"/>
      <c r="M29" s="4">
        <v>235.142898798699</v>
      </c>
      <c r="N29" s="7">
        <v>0.096463212065889</v>
      </c>
    </row>
    <row r="30" spans="1:14" ht="15">
      <c r="A30" s="5">
        <v>260</v>
      </c>
      <c r="B30" s="3" t="s">
        <v>22</v>
      </c>
      <c r="C30" s="4">
        <v>347.628871094369</v>
      </c>
      <c r="D30" s="4"/>
      <c r="E30" s="4">
        <v>1098.75163327008</v>
      </c>
      <c r="F30" s="4"/>
      <c r="G30" s="4">
        <v>716.037400652769</v>
      </c>
      <c r="H30" s="4"/>
      <c r="I30" s="4">
        <v>296.428655276856</v>
      </c>
      <c r="J30" s="4"/>
      <c r="K30" s="4">
        <v>2458.84656029407</v>
      </c>
      <c r="L30" s="4"/>
      <c r="M30" s="4">
        <v>201.84382277791</v>
      </c>
      <c r="N30" s="7">
        <v>0.0820888241004228</v>
      </c>
    </row>
    <row r="31" spans="1:14" ht="15">
      <c r="A31" s="5">
        <v>270</v>
      </c>
      <c r="B31" s="3" t="s">
        <v>23</v>
      </c>
      <c r="C31" s="4">
        <v>228.862180088657</v>
      </c>
      <c r="D31" s="4"/>
      <c r="E31" s="4">
        <v>1117.84965327942</v>
      </c>
      <c r="F31" s="4"/>
      <c r="G31" s="4">
        <v>759.831737084131</v>
      </c>
      <c r="H31" s="4"/>
      <c r="I31" s="4">
        <v>298.499439365928</v>
      </c>
      <c r="J31" s="4"/>
      <c r="K31" s="4">
        <v>2405.04300981814</v>
      </c>
      <c r="L31" s="4"/>
      <c r="M31" s="4">
        <v>218.157332009628</v>
      </c>
      <c r="N31" s="7">
        <v>0.0907082871778351</v>
      </c>
    </row>
    <row r="32" spans="1:14" ht="15">
      <c r="A32" s="5">
        <v>290</v>
      </c>
      <c r="B32" s="3" t="s">
        <v>24</v>
      </c>
      <c r="C32" s="4">
        <v>290.650623010864</v>
      </c>
      <c r="D32" s="4"/>
      <c r="E32" s="4">
        <v>989.981165152124</v>
      </c>
      <c r="F32" s="4"/>
      <c r="G32" s="4">
        <v>662.090740775955</v>
      </c>
      <c r="H32" s="4"/>
      <c r="I32" s="4">
        <v>343.062168019585</v>
      </c>
      <c r="J32" s="4"/>
      <c r="K32" s="4">
        <v>2285.78469695852</v>
      </c>
      <c r="L32" s="4"/>
      <c r="M32" s="4">
        <v>212.728057152985</v>
      </c>
      <c r="N32" s="7">
        <v>0.0930656581243377</v>
      </c>
    </row>
    <row r="33" spans="1:14" ht="15">
      <c r="A33" s="5">
        <v>310</v>
      </c>
      <c r="B33" s="3" t="s">
        <v>25</v>
      </c>
      <c r="C33" s="4">
        <v>298.28092409359</v>
      </c>
      <c r="D33" s="4"/>
      <c r="E33" s="4">
        <v>1123.50842382641</v>
      </c>
      <c r="F33" s="4"/>
      <c r="G33" s="4">
        <v>782.34750565312</v>
      </c>
      <c r="H33" s="4"/>
      <c r="I33" s="4">
        <v>281.720175330026</v>
      </c>
      <c r="J33" s="4"/>
      <c r="K33" s="4">
        <v>2485.85702890314</v>
      </c>
      <c r="L33" s="4"/>
      <c r="M33" s="4">
        <v>137.679044745544</v>
      </c>
      <c r="N33" s="7">
        <v>0.0553849409458166</v>
      </c>
    </row>
    <row r="34" spans="1:14" ht="15">
      <c r="A34" s="5">
        <v>470</v>
      </c>
      <c r="B34" s="3" t="s">
        <v>26</v>
      </c>
      <c r="C34" s="4">
        <v>344.865386062325</v>
      </c>
      <c r="D34" s="4"/>
      <c r="E34" s="4">
        <v>1010.23300063309</v>
      </c>
      <c r="F34" s="4"/>
      <c r="G34" s="4">
        <v>590.029150829805</v>
      </c>
      <c r="H34" s="4"/>
      <c r="I34" s="4">
        <v>278.677131144873</v>
      </c>
      <c r="J34" s="4"/>
      <c r="K34" s="4">
        <v>2223.8046686701</v>
      </c>
      <c r="L34" s="4"/>
      <c r="M34" s="4">
        <v>99.2193144586846</v>
      </c>
      <c r="N34" s="7">
        <v>0.0446169197576245</v>
      </c>
    </row>
    <row r="35" spans="1:14" ht="15">
      <c r="A35" s="5">
        <v>480</v>
      </c>
      <c r="B35" s="3" t="s">
        <v>27</v>
      </c>
      <c r="C35" s="4">
        <v>347.311289639893</v>
      </c>
      <c r="D35" s="4"/>
      <c r="E35" s="4">
        <v>955.024171135732</v>
      </c>
      <c r="F35" s="4"/>
      <c r="G35" s="4">
        <v>591.223541823387</v>
      </c>
      <c r="H35" s="4"/>
      <c r="I35" s="4">
        <v>287.239550881597</v>
      </c>
      <c r="J35" s="4"/>
      <c r="K35" s="4">
        <v>2180.79855348061</v>
      </c>
      <c r="L35" s="4"/>
      <c r="M35" s="4">
        <v>60.0025118655815</v>
      </c>
      <c r="N35" s="7">
        <v>0.0275140093842303</v>
      </c>
    </row>
    <row r="36" spans="1:14" ht="15">
      <c r="A36" s="5">
        <v>490</v>
      </c>
      <c r="B36" s="3" t="s">
        <v>28</v>
      </c>
      <c r="C36" s="4">
        <v>306.797402756267</v>
      </c>
      <c r="D36" s="4"/>
      <c r="E36" s="4">
        <v>966.690026948795</v>
      </c>
      <c r="F36" s="4"/>
      <c r="G36" s="4">
        <v>886.138584655492</v>
      </c>
      <c r="H36" s="4"/>
      <c r="I36" s="4">
        <v>335.289915895797</v>
      </c>
      <c r="J36" s="4"/>
      <c r="K36" s="4">
        <v>2494.91593025635</v>
      </c>
      <c r="L36" s="4"/>
      <c r="M36" s="4">
        <v>100.015717717722</v>
      </c>
      <c r="N36" s="7">
        <v>0.0400878107774339</v>
      </c>
    </row>
    <row r="37" spans="1:14" ht="15">
      <c r="A37" s="5">
        <v>500</v>
      </c>
      <c r="B37" s="3" t="s">
        <v>29</v>
      </c>
      <c r="C37" s="4">
        <v>276.348503204356</v>
      </c>
      <c r="D37" s="4"/>
      <c r="E37" s="4">
        <v>974.09352767302</v>
      </c>
      <c r="F37" s="4"/>
      <c r="G37" s="4">
        <v>816.565309279305</v>
      </c>
      <c r="H37" s="4"/>
      <c r="I37" s="4">
        <v>345.902684352293</v>
      </c>
      <c r="J37" s="4"/>
      <c r="K37" s="4">
        <v>2412.91002450897</v>
      </c>
      <c r="L37" s="4"/>
      <c r="M37" s="4">
        <v>109.894609117313</v>
      </c>
      <c r="N37" s="7">
        <v>0.0455444289265105</v>
      </c>
    </row>
    <row r="38" spans="1:14" ht="15">
      <c r="A38" s="5">
        <v>510</v>
      </c>
      <c r="B38" s="3" t="s">
        <v>30</v>
      </c>
      <c r="C38" s="4">
        <v>313.37005029378</v>
      </c>
      <c r="D38" s="4"/>
      <c r="E38" s="4">
        <v>1066.62458746167</v>
      </c>
      <c r="F38" s="4"/>
      <c r="G38" s="4">
        <v>751.271934963456</v>
      </c>
      <c r="H38" s="4"/>
      <c r="I38" s="4">
        <v>300.072962802033</v>
      </c>
      <c r="J38" s="4"/>
      <c r="K38" s="4">
        <v>2431.33953552094</v>
      </c>
      <c r="L38" s="4"/>
      <c r="M38" s="4">
        <v>167.382100534822</v>
      </c>
      <c r="N38" s="7">
        <v>0.0688435728903486</v>
      </c>
    </row>
    <row r="39" spans="1:14" ht="15">
      <c r="A39" s="5">
        <v>520</v>
      </c>
      <c r="B39" s="3" t="s">
        <v>31</v>
      </c>
      <c r="C39" s="4">
        <v>272.842015236957</v>
      </c>
      <c r="D39" s="4"/>
      <c r="E39" s="4">
        <v>1038.81273071406</v>
      </c>
      <c r="F39" s="4"/>
      <c r="G39" s="4">
        <v>742.413535094385</v>
      </c>
      <c r="H39" s="4"/>
      <c r="I39" s="4">
        <v>310.338329980428</v>
      </c>
      <c r="J39" s="4"/>
      <c r="K39" s="4">
        <v>2364.40661102583</v>
      </c>
      <c r="L39" s="4"/>
      <c r="M39" s="4">
        <v>174.290011032276</v>
      </c>
      <c r="N39" s="7">
        <v>0.0737140601026564</v>
      </c>
    </row>
    <row r="40" spans="1:14" ht="15">
      <c r="A40" s="5">
        <v>540</v>
      </c>
      <c r="B40" s="3" t="s">
        <v>32</v>
      </c>
      <c r="C40" s="4">
        <v>340.391172200921</v>
      </c>
      <c r="D40" s="4"/>
      <c r="E40" s="4">
        <v>1052.4961812472</v>
      </c>
      <c r="F40" s="4"/>
      <c r="G40" s="4">
        <v>719.122910719524</v>
      </c>
      <c r="H40" s="4"/>
      <c r="I40" s="4">
        <v>303.000613278839</v>
      </c>
      <c r="J40" s="4"/>
      <c r="K40" s="4">
        <v>2415.01087744648</v>
      </c>
      <c r="L40" s="4"/>
      <c r="M40" s="4">
        <v>91.0542136080023</v>
      </c>
      <c r="N40" s="7">
        <v>0.0377034382984967</v>
      </c>
    </row>
    <row r="41" spans="1:14" ht="15">
      <c r="A41" s="5">
        <v>550</v>
      </c>
      <c r="B41" s="3" t="s">
        <v>33</v>
      </c>
      <c r="C41" s="4">
        <v>286.583632952666</v>
      </c>
      <c r="D41" s="4"/>
      <c r="E41" s="4">
        <v>1077.02231466533</v>
      </c>
      <c r="F41" s="4"/>
      <c r="G41" s="4">
        <v>644.971136534605</v>
      </c>
      <c r="H41" s="4"/>
      <c r="I41" s="4">
        <v>296.019947890855</v>
      </c>
      <c r="J41" s="4"/>
      <c r="K41" s="4">
        <v>2304.59703204346</v>
      </c>
      <c r="L41" s="4"/>
      <c r="M41" s="4">
        <v>128.340636263571</v>
      </c>
      <c r="N41" s="7">
        <v>0.0556889705571534</v>
      </c>
    </row>
    <row r="42" spans="1:14" ht="15">
      <c r="A42" s="5">
        <v>560</v>
      </c>
      <c r="B42" s="3" t="s">
        <v>34</v>
      </c>
      <c r="C42" s="4">
        <v>287.655104821175</v>
      </c>
      <c r="D42" s="4"/>
      <c r="E42" s="4">
        <v>1062.29732138411</v>
      </c>
      <c r="F42" s="4"/>
      <c r="G42" s="4">
        <v>639.09871414949</v>
      </c>
      <c r="H42" s="4"/>
      <c r="I42" s="4">
        <v>286.313147473328</v>
      </c>
      <c r="J42" s="4"/>
      <c r="K42" s="4">
        <v>2275.3642878281</v>
      </c>
      <c r="L42" s="4"/>
      <c r="M42" s="4">
        <v>121.760819592827</v>
      </c>
      <c r="N42" s="7">
        <v>0.0535126705838615</v>
      </c>
    </row>
    <row r="43" spans="1:14" ht="15">
      <c r="A43" s="5">
        <v>580</v>
      </c>
      <c r="B43" s="3" t="s">
        <v>35</v>
      </c>
      <c r="C43" s="4">
        <v>287.309342443858</v>
      </c>
      <c r="D43" s="4"/>
      <c r="E43" s="4">
        <v>1060.9015206696</v>
      </c>
      <c r="F43" s="4"/>
      <c r="G43" s="4">
        <v>654.028601569273</v>
      </c>
      <c r="H43" s="4"/>
      <c r="I43" s="4">
        <v>282.914064379752</v>
      </c>
      <c r="J43" s="4"/>
      <c r="K43" s="4">
        <v>2285.15352906248</v>
      </c>
      <c r="L43" s="4"/>
      <c r="M43" s="4">
        <v>179.214740744405</v>
      </c>
      <c r="N43" s="7">
        <v>0.0784256893312241</v>
      </c>
    </row>
    <row r="44" spans="1:14" ht="15">
      <c r="A44" s="5">
        <v>640</v>
      </c>
      <c r="B44" s="3" t="s">
        <v>36</v>
      </c>
      <c r="C44" s="4">
        <v>279.019496084307</v>
      </c>
      <c r="D44" s="4"/>
      <c r="E44" s="4">
        <v>1052.47188688622</v>
      </c>
      <c r="F44" s="4"/>
      <c r="G44" s="4">
        <v>652.237015078899</v>
      </c>
      <c r="H44" s="4"/>
      <c r="I44" s="4">
        <v>294.534977721717</v>
      </c>
      <c r="J44" s="4"/>
      <c r="K44" s="4">
        <v>2278.26337577114</v>
      </c>
      <c r="L44" s="4"/>
      <c r="M44" s="4">
        <v>114.439078877846</v>
      </c>
      <c r="N44" s="7">
        <v>0.0502308381440364</v>
      </c>
    </row>
    <row r="45" spans="1:14" ht="15">
      <c r="A45" s="5">
        <v>740</v>
      </c>
      <c r="B45" s="3" t="s">
        <v>37</v>
      </c>
      <c r="C45" s="4">
        <v>344.052932905907</v>
      </c>
      <c r="D45" s="4"/>
      <c r="E45" s="4">
        <v>1066.38582950646</v>
      </c>
      <c r="F45" s="4"/>
      <c r="G45" s="4">
        <v>612.423981959479</v>
      </c>
      <c r="H45" s="4"/>
      <c r="I45" s="4">
        <v>273.970184416094</v>
      </c>
      <c r="J45" s="4"/>
      <c r="K45" s="4">
        <v>2296.83292878794</v>
      </c>
      <c r="L45" s="4"/>
      <c r="M45" s="4">
        <v>133.417276250159</v>
      </c>
      <c r="N45" s="7">
        <v>0.0580874971696635</v>
      </c>
    </row>
    <row r="46" spans="1:14" ht="15">
      <c r="A46" s="5">
        <v>770</v>
      </c>
      <c r="B46" s="3" t="s">
        <v>38</v>
      </c>
      <c r="C46" s="4">
        <v>252.034340545627</v>
      </c>
      <c r="D46" s="4"/>
      <c r="E46" s="4">
        <v>1011.7976233314</v>
      </c>
      <c r="F46" s="4"/>
      <c r="G46" s="4">
        <v>673.736052963386</v>
      </c>
      <c r="H46" s="4"/>
      <c r="I46" s="4">
        <v>288.1387071308</v>
      </c>
      <c r="J46" s="4"/>
      <c r="K46" s="4">
        <v>2225.70672397121</v>
      </c>
      <c r="L46" s="4"/>
      <c r="M46" s="4">
        <v>166.176223499178</v>
      </c>
      <c r="N46" s="7">
        <v>0.0746622282753763</v>
      </c>
    </row>
    <row r="47" spans="1:14" ht="15">
      <c r="A47" s="5">
        <v>860</v>
      </c>
      <c r="B47" s="3" t="s">
        <v>39</v>
      </c>
      <c r="C47" s="4">
        <v>308.547163658765</v>
      </c>
      <c r="D47" s="4"/>
      <c r="E47" s="4">
        <v>1028.76135211228</v>
      </c>
      <c r="F47" s="4"/>
      <c r="G47" s="4">
        <v>778.643395233057</v>
      </c>
      <c r="H47" s="4"/>
      <c r="I47" s="4">
        <v>297.968119764127</v>
      </c>
      <c r="J47" s="4"/>
      <c r="K47" s="4">
        <v>2413.92003076823</v>
      </c>
      <c r="L47" s="4"/>
      <c r="M47" s="4">
        <v>176.212528816464</v>
      </c>
      <c r="N47" s="7">
        <v>0.0729984948011654</v>
      </c>
    </row>
    <row r="48" spans="1:14" ht="15">
      <c r="A48" s="5">
        <v>870</v>
      </c>
      <c r="B48" s="3" t="s">
        <v>40</v>
      </c>
      <c r="C48" s="4">
        <v>297.937023734048</v>
      </c>
      <c r="D48" s="4"/>
      <c r="E48" s="4">
        <v>982.422918714249</v>
      </c>
      <c r="F48" s="4"/>
      <c r="G48" s="4">
        <v>683.788843826039</v>
      </c>
      <c r="H48" s="4"/>
      <c r="I48" s="4">
        <v>316.918518895046</v>
      </c>
      <c r="J48" s="4"/>
      <c r="K48" s="4">
        <v>2281.06730516938</v>
      </c>
      <c r="L48" s="4"/>
      <c r="M48" s="4">
        <v>151.49290439794</v>
      </c>
      <c r="N48" s="7">
        <v>0.0664131672286149</v>
      </c>
    </row>
    <row r="49" spans="1:14" ht="15">
      <c r="A49" s="5">
        <v>880</v>
      </c>
      <c r="B49" s="3" t="s">
        <v>41</v>
      </c>
      <c r="C49" s="4">
        <v>357.028229390659</v>
      </c>
      <c r="D49" s="4"/>
      <c r="E49" s="4">
        <v>1022.74765391195</v>
      </c>
      <c r="F49" s="4"/>
      <c r="G49" s="4">
        <v>621.97910990814</v>
      </c>
      <c r="H49" s="4"/>
      <c r="I49" s="4">
        <v>313.567118329837</v>
      </c>
      <c r="J49" s="4"/>
      <c r="K49" s="4">
        <v>2315.32211154059</v>
      </c>
      <c r="L49" s="4"/>
      <c r="M49" s="4">
        <v>98.2827698545105</v>
      </c>
      <c r="N49" s="7">
        <v>0.0424488538180608</v>
      </c>
    </row>
    <row r="50" spans="1:14" ht="15">
      <c r="A50" s="5">
        <v>890</v>
      </c>
      <c r="B50" s="3" t="s">
        <v>42</v>
      </c>
      <c r="C50" s="4">
        <v>293.775127546107</v>
      </c>
      <c r="D50" s="4"/>
      <c r="E50" s="4">
        <v>1071.00971020401</v>
      </c>
      <c r="F50" s="4"/>
      <c r="G50" s="4">
        <v>617.699208847802</v>
      </c>
      <c r="H50" s="4"/>
      <c r="I50" s="4">
        <v>332.950208023227</v>
      </c>
      <c r="J50" s="4"/>
      <c r="K50" s="4">
        <v>2315.43425462115</v>
      </c>
      <c r="L50" s="4"/>
      <c r="M50" s="4">
        <v>201.564029417166</v>
      </c>
      <c r="N50" s="7">
        <v>0.0870523656695862</v>
      </c>
    </row>
    <row r="51" spans="1:14" ht="15">
      <c r="A51" s="5">
        <v>900</v>
      </c>
      <c r="B51" s="3" t="s">
        <v>43</v>
      </c>
      <c r="C51" s="4">
        <v>359.675994792487</v>
      </c>
      <c r="D51" s="4"/>
      <c r="E51" s="4">
        <v>991.762019145605</v>
      </c>
      <c r="F51" s="4"/>
      <c r="G51" s="4">
        <v>576.691784734799</v>
      </c>
      <c r="H51" s="4"/>
      <c r="I51" s="4">
        <v>277.772582228772</v>
      </c>
      <c r="J51" s="4"/>
      <c r="K51" s="4">
        <v>2205.90238090166</v>
      </c>
      <c r="L51" s="4"/>
      <c r="M51" s="4">
        <v>60.7702184320073</v>
      </c>
      <c r="N51" s="7">
        <v>0.027548915563148</v>
      </c>
    </row>
    <row r="52" spans="1:14" ht="15">
      <c r="A52" s="5">
        <v>910</v>
      </c>
      <c r="B52" s="3" t="s">
        <v>44</v>
      </c>
      <c r="C52" s="4">
        <v>345.672499151049</v>
      </c>
      <c r="D52" s="4"/>
      <c r="E52" s="4">
        <v>954.515823979289</v>
      </c>
      <c r="F52" s="4"/>
      <c r="G52" s="4">
        <v>616.106687523025</v>
      </c>
      <c r="H52" s="4"/>
      <c r="I52" s="4">
        <v>318.832631819485</v>
      </c>
      <c r="J52" s="4"/>
      <c r="K52" s="4">
        <v>2235.12764247284</v>
      </c>
      <c r="L52" s="4"/>
      <c r="M52" s="4">
        <v>188.382776274369</v>
      </c>
      <c r="N52" s="7">
        <v>0.0842827821975978</v>
      </c>
    </row>
    <row r="53" spans="1:14" ht="15">
      <c r="A53" s="5">
        <v>920</v>
      </c>
      <c r="B53" s="3" t="s">
        <v>45</v>
      </c>
      <c r="C53" s="4">
        <v>361.286787739029</v>
      </c>
      <c r="D53" s="4"/>
      <c r="E53" s="4">
        <v>976.266356053158</v>
      </c>
      <c r="F53" s="4"/>
      <c r="G53" s="4">
        <v>712.653292837619</v>
      </c>
      <c r="H53" s="4"/>
      <c r="I53" s="4">
        <v>327.728829254776</v>
      </c>
      <c r="J53" s="4"/>
      <c r="K53" s="4">
        <v>2377.93526588458</v>
      </c>
      <c r="L53" s="4"/>
      <c r="M53" s="4">
        <v>165.429196024758</v>
      </c>
      <c r="N53" s="7">
        <v>0.0695684186185022</v>
      </c>
    </row>
    <row r="54" spans="1:14" ht="15">
      <c r="A54" s="5">
        <v>930</v>
      </c>
      <c r="B54" s="3" t="s">
        <v>46</v>
      </c>
      <c r="C54" s="4">
        <v>357.819693400695</v>
      </c>
      <c r="D54" s="4"/>
      <c r="E54" s="4">
        <v>977.318152836676</v>
      </c>
      <c r="F54" s="4"/>
      <c r="G54" s="4">
        <v>755.452303440995</v>
      </c>
      <c r="H54" s="4"/>
      <c r="I54" s="4">
        <v>321.897937214493</v>
      </c>
      <c r="J54" s="4"/>
      <c r="K54" s="4">
        <v>2412.48808689286</v>
      </c>
      <c r="L54" s="4"/>
      <c r="M54" s="4">
        <v>198.867980860563</v>
      </c>
      <c r="N54" s="7">
        <v>0.0824327307318201</v>
      </c>
    </row>
    <row r="55" spans="1:14" ht="15">
      <c r="A55" s="5">
        <v>940</v>
      </c>
      <c r="B55" s="3" t="s">
        <v>47</v>
      </c>
      <c r="C55" s="4">
        <v>292.555407903559</v>
      </c>
      <c r="D55" s="4"/>
      <c r="E55" s="4">
        <v>979.204938928498</v>
      </c>
      <c r="F55" s="4"/>
      <c r="G55" s="4">
        <v>664.430772110321</v>
      </c>
      <c r="H55" s="4"/>
      <c r="I55" s="4">
        <v>307.525060806787</v>
      </c>
      <c r="J55" s="4"/>
      <c r="K55" s="4">
        <v>2243.71617974916</v>
      </c>
      <c r="L55" s="4"/>
      <c r="M55" s="4">
        <v>76.9496545960045</v>
      </c>
      <c r="N55" s="7">
        <v>0.0342956276246165</v>
      </c>
    </row>
    <row r="56" spans="1:14" ht="15">
      <c r="A56" s="5">
        <v>950</v>
      </c>
      <c r="B56" s="3" t="s">
        <v>48</v>
      </c>
      <c r="C56" s="4">
        <v>346.996701315797</v>
      </c>
      <c r="D56" s="4"/>
      <c r="E56" s="4">
        <v>994.108903654604</v>
      </c>
      <c r="F56" s="4"/>
      <c r="G56" s="4">
        <v>784.117687286978</v>
      </c>
      <c r="H56" s="4"/>
      <c r="I56" s="4">
        <v>323.919009731439</v>
      </c>
      <c r="J56" s="4"/>
      <c r="K56" s="4">
        <v>2449.14230198881</v>
      </c>
      <c r="L56" s="4"/>
      <c r="M56" s="4">
        <v>175.572584684356</v>
      </c>
      <c r="N56" s="7">
        <v>0.0716873758383837</v>
      </c>
    </row>
    <row r="57" spans="1:14" ht="15">
      <c r="A57" s="5">
        <v>960</v>
      </c>
      <c r="B57" s="3" t="s">
        <v>49</v>
      </c>
      <c r="C57" s="4">
        <v>289.450676744504</v>
      </c>
      <c r="D57" s="4"/>
      <c r="E57" s="4">
        <v>1071.61042380218</v>
      </c>
      <c r="F57" s="4"/>
      <c r="G57" s="4">
        <v>661.648859858915</v>
      </c>
      <c r="H57" s="4"/>
      <c r="I57" s="4">
        <v>315.015259921335</v>
      </c>
      <c r="J57" s="4"/>
      <c r="K57" s="4">
        <v>2337.72522032693</v>
      </c>
      <c r="L57" s="4"/>
      <c r="M57" s="4">
        <v>110.573377916887</v>
      </c>
      <c r="N57" s="7">
        <v>0.0472995615376146</v>
      </c>
    </row>
    <row r="58" spans="1:14" ht="15">
      <c r="A58" s="5">
        <v>970</v>
      </c>
      <c r="B58" s="3" t="s">
        <v>50</v>
      </c>
      <c r="C58" s="4">
        <v>306.736797207513</v>
      </c>
      <c r="D58" s="4"/>
      <c r="E58" s="4">
        <v>950.815042369269</v>
      </c>
      <c r="F58" s="4"/>
      <c r="G58" s="4">
        <v>625.836505310883</v>
      </c>
      <c r="H58" s="4"/>
      <c r="I58" s="4">
        <v>299.391783825364</v>
      </c>
      <c r="J58" s="4"/>
      <c r="K58" s="4">
        <v>2182.78012871303</v>
      </c>
      <c r="L58" s="4"/>
      <c r="M58" s="4">
        <v>66.4782019817806</v>
      </c>
      <c r="N58" s="7">
        <v>0.0304557482026264</v>
      </c>
    </row>
    <row r="59" spans="1:14" ht="15">
      <c r="A59" s="5">
        <v>980</v>
      </c>
      <c r="B59" s="3" t="s">
        <v>51</v>
      </c>
      <c r="C59" s="4">
        <v>314.657131690886</v>
      </c>
      <c r="D59" s="4"/>
      <c r="E59" s="4">
        <v>987.586631708443</v>
      </c>
      <c r="F59" s="4"/>
      <c r="G59" s="4">
        <v>606.252961825968</v>
      </c>
      <c r="H59" s="4"/>
      <c r="I59" s="4">
        <v>306.268720389925</v>
      </c>
      <c r="J59" s="4"/>
      <c r="K59" s="4">
        <v>2214.76544561522</v>
      </c>
      <c r="L59" s="4"/>
      <c r="M59" s="4">
        <v>84.1282482164447</v>
      </c>
      <c r="N59" s="7">
        <v>0.0379851728240573</v>
      </c>
    </row>
    <row r="60" spans="1:14" ht="15">
      <c r="A60" s="5">
        <v>990</v>
      </c>
      <c r="B60" s="3" t="s">
        <v>52</v>
      </c>
      <c r="C60" s="4">
        <v>308.383130078935</v>
      </c>
      <c r="D60" s="4"/>
      <c r="E60" s="4">
        <v>943.675246778172</v>
      </c>
      <c r="F60" s="4"/>
      <c r="G60" s="4">
        <v>631.5342378568</v>
      </c>
      <c r="H60" s="4"/>
      <c r="I60" s="4">
        <v>314.684251851573</v>
      </c>
      <c r="J60" s="4"/>
      <c r="K60" s="4">
        <v>2198.27686656548</v>
      </c>
      <c r="L60" s="4"/>
      <c r="M60" s="4">
        <v>132.919826750276</v>
      </c>
      <c r="N60" s="7">
        <v>0.0604654621862741</v>
      </c>
    </row>
    <row r="61" spans="1:14" ht="15">
      <c r="A61" s="5">
        <v>1000</v>
      </c>
      <c r="B61" s="3" t="s">
        <v>53</v>
      </c>
      <c r="C61" s="4">
        <v>303.679673850941</v>
      </c>
      <c r="D61" s="4"/>
      <c r="E61" s="4">
        <v>964.829109001014</v>
      </c>
      <c r="F61" s="4"/>
      <c r="G61" s="4">
        <v>570.719829766886</v>
      </c>
      <c r="H61" s="4"/>
      <c r="I61" s="4">
        <v>327.592593459442</v>
      </c>
      <c r="J61" s="4"/>
      <c r="K61" s="4">
        <v>2166.82120607828</v>
      </c>
      <c r="L61" s="4"/>
      <c r="M61" s="4">
        <v>228.003043010309</v>
      </c>
      <c r="N61" s="7">
        <v>0.10522466845475</v>
      </c>
    </row>
    <row r="62" spans="1:14" ht="15">
      <c r="A62" s="5">
        <v>1010</v>
      </c>
      <c r="B62" s="3" t="s">
        <v>54</v>
      </c>
      <c r="C62" s="4">
        <v>309.301048416467</v>
      </c>
      <c r="D62" s="4"/>
      <c r="E62" s="4">
        <v>934.493387666401</v>
      </c>
      <c r="F62" s="4"/>
      <c r="G62" s="4">
        <v>624.069294146909</v>
      </c>
      <c r="H62" s="4"/>
      <c r="I62" s="4">
        <v>289.39207644787</v>
      </c>
      <c r="J62" s="4"/>
      <c r="K62" s="4">
        <v>2157.25580667764</v>
      </c>
      <c r="L62" s="4"/>
      <c r="M62" s="4">
        <v>62.8507347230713</v>
      </c>
      <c r="N62" s="7">
        <v>0.0291345766823391</v>
      </c>
    </row>
    <row r="63" spans="1:14" ht="15">
      <c r="A63" s="5">
        <v>1020</v>
      </c>
      <c r="B63" s="3" t="s">
        <v>55</v>
      </c>
      <c r="C63" s="4">
        <v>306.51236943415</v>
      </c>
      <c r="D63" s="4"/>
      <c r="E63" s="4">
        <v>932.920533386948</v>
      </c>
      <c r="F63" s="4"/>
      <c r="G63" s="4">
        <v>623.073968318923</v>
      </c>
      <c r="H63" s="4"/>
      <c r="I63" s="4">
        <v>292.539123320078</v>
      </c>
      <c r="J63" s="4"/>
      <c r="K63" s="4">
        <v>2155.0459944601</v>
      </c>
      <c r="L63" s="4"/>
      <c r="M63" s="4">
        <v>72.6250131239265</v>
      </c>
      <c r="N63" s="7">
        <v>0.033699982882324</v>
      </c>
    </row>
    <row r="64" spans="1:14" ht="15">
      <c r="A64" s="5">
        <v>1030</v>
      </c>
      <c r="B64" s="3" t="s">
        <v>56</v>
      </c>
      <c r="C64" s="4">
        <v>296.056791271021</v>
      </c>
      <c r="D64" s="4"/>
      <c r="E64" s="4">
        <v>939.736741246135</v>
      </c>
      <c r="F64" s="4"/>
      <c r="G64" s="4">
        <v>650.445428588525</v>
      </c>
      <c r="H64" s="4"/>
      <c r="I64" s="4">
        <v>294.459715751856</v>
      </c>
      <c r="J64" s="4"/>
      <c r="K64" s="4">
        <v>2180.69867685753</v>
      </c>
      <c r="L64" s="4"/>
      <c r="M64" s="4">
        <v>80.1778100780145</v>
      </c>
      <c r="N64" s="7">
        <v>0.0367670283514609</v>
      </c>
    </row>
    <row r="65" spans="1:14" ht="15">
      <c r="A65" s="5">
        <v>1040</v>
      </c>
      <c r="B65" s="3" t="s">
        <v>57</v>
      </c>
      <c r="C65" s="4">
        <v>313.443261855507</v>
      </c>
      <c r="D65" s="4"/>
      <c r="E65" s="4">
        <v>942.879891230396</v>
      </c>
      <c r="F65" s="4"/>
      <c r="G65" s="4">
        <v>615.11136169504</v>
      </c>
      <c r="H65" s="4"/>
      <c r="I65" s="4">
        <v>286.388219073048</v>
      </c>
      <c r="J65" s="4"/>
      <c r="K65" s="4">
        <v>2157.82273385399</v>
      </c>
      <c r="L65" s="4"/>
      <c r="M65" s="4">
        <v>59.6860673021648</v>
      </c>
      <c r="N65" s="7">
        <v>0.0276603199909578</v>
      </c>
    </row>
    <row r="66" spans="1:14" ht="15">
      <c r="A66" s="5">
        <v>1050</v>
      </c>
      <c r="B66" s="3" t="s">
        <v>58</v>
      </c>
      <c r="C66" s="4">
        <v>311.001728209347</v>
      </c>
      <c r="D66" s="4"/>
      <c r="E66" s="4">
        <v>969.134977066857</v>
      </c>
      <c r="F66" s="4"/>
      <c r="G66" s="4">
        <v>646.265060110986</v>
      </c>
      <c r="H66" s="4"/>
      <c r="I66" s="4">
        <v>294.318603223246</v>
      </c>
      <c r="J66" s="4"/>
      <c r="K66" s="4">
        <v>2220.72036861043</v>
      </c>
      <c r="L66" s="4"/>
      <c r="M66" s="4">
        <v>69.2012326219428</v>
      </c>
      <c r="N66" s="7">
        <v>0.0311616147625303</v>
      </c>
    </row>
    <row r="67" spans="1:14" ht="15">
      <c r="A67" s="5">
        <v>1060</v>
      </c>
      <c r="B67" s="3" t="s">
        <v>59</v>
      </c>
      <c r="C67" s="4">
        <v>308.049742911282</v>
      </c>
      <c r="D67" s="4"/>
      <c r="E67" s="4">
        <v>964.488482775087</v>
      </c>
      <c r="F67" s="4"/>
      <c r="G67" s="4">
        <v>621.739060737861</v>
      </c>
      <c r="H67" s="4"/>
      <c r="I67" s="4">
        <v>294.001677948472</v>
      </c>
      <c r="J67" s="4"/>
      <c r="K67" s="4">
        <v>2188.2789643727</v>
      </c>
      <c r="L67" s="4"/>
      <c r="M67" s="4">
        <v>73.9835159132797</v>
      </c>
      <c r="N67" s="7">
        <v>0.0338089965300598</v>
      </c>
    </row>
    <row r="68" spans="1:14" ht="15">
      <c r="A68" s="5">
        <v>1070</v>
      </c>
      <c r="B68" s="3" t="s">
        <v>60</v>
      </c>
      <c r="C68" s="4">
        <v>307.424154508863</v>
      </c>
      <c r="D68" s="4"/>
      <c r="E68" s="4">
        <v>973.876924512676</v>
      </c>
      <c r="F68" s="4"/>
      <c r="G68" s="4">
        <v>609.935667389515</v>
      </c>
      <c r="H68" s="4"/>
      <c r="I68" s="4">
        <v>304.977451434046</v>
      </c>
      <c r="J68" s="4"/>
      <c r="K68" s="4">
        <v>2196.2141978451</v>
      </c>
      <c r="L68" s="4"/>
      <c r="M68" s="4">
        <v>114.472725560584</v>
      </c>
      <c r="N68" s="7">
        <v>0.0521227509014846</v>
      </c>
    </row>
    <row r="69" spans="1:14" ht="15">
      <c r="A69" s="5">
        <v>1080</v>
      </c>
      <c r="B69" s="3" t="s">
        <v>61</v>
      </c>
      <c r="C69" s="4">
        <v>299.827345634256</v>
      </c>
      <c r="D69" s="4"/>
      <c r="E69" s="4">
        <v>987.461117631165</v>
      </c>
      <c r="F69" s="4"/>
      <c r="G69" s="4">
        <v>634.221617592361</v>
      </c>
      <c r="H69" s="4"/>
      <c r="I69" s="4">
        <v>305.570077143748</v>
      </c>
      <c r="J69" s="4"/>
      <c r="K69" s="4">
        <v>2227.08015800153</v>
      </c>
      <c r="L69" s="4"/>
      <c r="M69" s="4">
        <v>113.545475812698</v>
      </c>
      <c r="N69" s="7">
        <v>0.0509840094460672</v>
      </c>
    </row>
    <row r="70" spans="1:14" ht="15">
      <c r="A70" s="5">
        <v>1110</v>
      </c>
      <c r="B70" s="3" t="s">
        <v>62</v>
      </c>
      <c r="C70" s="4">
        <v>311.166660014434</v>
      </c>
      <c r="D70" s="4"/>
      <c r="E70" s="4">
        <v>969.68216089863</v>
      </c>
      <c r="F70" s="4"/>
      <c r="G70" s="4">
        <v>618.49546951019</v>
      </c>
      <c r="H70" s="4"/>
      <c r="I70" s="4">
        <v>298.914958541696</v>
      </c>
      <c r="J70" s="4"/>
      <c r="K70" s="4">
        <v>2198.25924896495</v>
      </c>
      <c r="L70" s="4"/>
      <c r="M70" s="4">
        <v>70.0038611680886</v>
      </c>
      <c r="N70" s="7">
        <v>0.03184513437214</v>
      </c>
    </row>
    <row r="71" spans="1:14" ht="15">
      <c r="A71" s="5">
        <v>1120</v>
      </c>
      <c r="B71" s="3" t="s">
        <v>63</v>
      </c>
      <c r="C71" s="4">
        <v>297.936654345906</v>
      </c>
      <c r="D71" s="4"/>
      <c r="E71" s="4">
        <v>977.503728132247</v>
      </c>
      <c r="F71" s="4"/>
      <c r="G71" s="4">
        <v>632.330498519189</v>
      </c>
      <c r="H71" s="4"/>
      <c r="I71" s="4">
        <v>291.987368348977</v>
      </c>
      <c r="J71" s="4"/>
      <c r="K71" s="4">
        <v>2199.75824934632</v>
      </c>
      <c r="L71" s="4"/>
      <c r="M71" s="4">
        <v>76.238753516711</v>
      </c>
      <c r="N71" s="7">
        <v>0.0346577872997481</v>
      </c>
    </row>
    <row r="72" spans="1:14" ht="15">
      <c r="A72" s="5">
        <v>1130</v>
      </c>
      <c r="B72" s="3" t="s">
        <v>64</v>
      </c>
      <c r="C72" s="4">
        <v>313.518184921901</v>
      </c>
      <c r="D72" s="4"/>
      <c r="E72" s="4">
        <v>935.046680566572</v>
      </c>
      <c r="F72" s="4"/>
      <c r="G72" s="4">
        <v>629.045923286836</v>
      </c>
      <c r="H72" s="4"/>
      <c r="I72" s="4">
        <v>291.272130423475</v>
      </c>
      <c r="J72" s="4"/>
      <c r="K72" s="4">
        <v>2168.88291919878</v>
      </c>
      <c r="L72" s="4"/>
      <c r="M72" s="4">
        <v>60.6274810249218</v>
      </c>
      <c r="N72" s="7">
        <v>0.0279533212642563</v>
      </c>
    </row>
    <row r="73" spans="1:14" ht="15">
      <c r="A73" s="5">
        <v>1140</v>
      </c>
      <c r="B73" s="3" t="s">
        <v>65</v>
      </c>
      <c r="C73" s="4">
        <v>269.813536980217</v>
      </c>
      <c r="D73" s="4"/>
      <c r="E73" s="4">
        <v>980.585884028292</v>
      </c>
      <c r="F73" s="4"/>
      <c r="G73" s="4">
        <v>685.679962899212</v>
      </c>
      <c r="H73" s="4"/>
      <c r="I73" s="4">
        <v>287.995659545699</v>
      </c>
      <c r="J73" s="4"/>
      <c r="K73" s="4">
        <v>2224.07504345342</v>
      </c>
      <c r="L73" s="4"/>
      <c r="M73" s="4">
        <v>136.032461636042</v>
      </c>
      <c r="N73" s="7">
        <v>0.0611636113792359</v>
      </c>
    </row>
    <row r="74" spans="1:14" ht="15">
      <c r="A74" s="5">
        <v>1150</v>
      </c>
      <c r="B74" s="3" t="s">
        <v>66</v>
      </c>
      <c r="C74" s="4">
        <v>283.542337256025</v>
      </c>
      <c r="D74" s="4"/>
      <c r="E74" s="4">
        <v>996.154242057615</v>
      </c>
      <c r="F74" s="4"/>
      <c r="G74" s="4">
        <v>710.662641181648</v>
      </c>
      <c r="H74" s="4"/>
      <c r="I74" s="4">
        <v>288.949310113035</v>
      </c>
      <c r="J74" s="4"/>
      <c r="K74" s="4">
        <v>2279.30853060832</v>
      </c>
      <c r="L74" s="4"/>
      <c r="M74" s="4">
        <v>126.251544192858</v>
      </c>
      <c r="N74" s="7">
        <v>0.0553902828412454</v>
      </c>
    </row>
    <row r="75" spans="1:14" ht="15">
      <c r="A75" s="5">
        <v>1160</v>
      </c>
      <c r="B75" s="3" t="s">
        <v>67</v>
      </c>
      <c r="C75" s="4">
        <v>282.138662319114</v>
      </c>
      <c r="D75" s="4"/>
      <c r="E75" s="4">
        <v>950.495095477789</v>
      </c>
      <c r="F75" s="4"/>
      <c r="G75" s="4">
        <v>743.906523836363</v>
      </c>
      <c r="H75" s="4"/>
      <c r="I75" s="4">
        <v>308.083627567655</v>
      </c>
      <c r="J75" s="4"/>
      <c r="K75" s="4">
        <v>2284.62390920092</v>
      </c>
      <c r="L75" s="4"/>
      <c r="M75" s="4">
        <v>98.9896244519935</v>
      </c>
      <c r="N75" s="7">
        <v>0.0433286301755532</v>
      </c>
    </row>
    <row r="76" spans="1:14" ht="15">
      <c r="A76" s="5">
        <v>1180</v>
      </c>
      <c r="B76" s="3" t="s">
        <v>68</v>
      </c>
      <c r="C76" s="4">
        <v>319.051803972532</v>
      </c>
      <c r="D76" s="4"/>
      <c r="E76" s="4">
        <v>1011.32135507948</v>
      </c>
      <c r="F76" s="4"/>
      <c r="G76" s="4">
        <v>743.408860922371</v>
      </c>
      <c r="H76" s="4"/>
      <c r="I76" s="4">
        <v>310.345141770195</v>
      </c>
      <c r="J76" s="4"/>
      <c r="K76" s="4">
        <v>2384.12716174458</v>
      </c>
      <c r="L76" s="4"/>
      <c r="M76" s="4">
        <v>166.845270294866</v>
      </c>
      <c r="N76" s="7">
        <v>0.0699816993707575</v>
      </c>
    </row>
    <row r="77" spans="1:14" ht="15">
      <c r="A77" s="5">
        <v>1195</v>
      </c>
      <c r="B77" s="3" t="s">
        <v>69</v>
      </c>
      <c r="C77" s="4">
        <v>313.714186792791</v>
      </c>
      <c r="D77" s="4"/>
      <c r="E77" s="4">
        <v>1044.76257824734</v>
      </c>
      <c r="F77" s="4"/>
      <c r="G77" s="4">
        <v>661.593077861962</v>
      </c>
      <c r="H77" s="4"/>
      <c r="I77" s="4">
        <v>322.742599145562</v>
      </c>
      <c r="J77" s="4"/>
      <c r="K77" s="4">
        <v>2342.81244204765</v>
      </c>
      <c r="L77" s="4"/>
      <c r="M77" s="4">
        <v>214.700681470257</v>
      </c>
      <c r="N77" s="7">
        <v>0.0916422832732631</v>
      </c>
    </row>
    <row r="78" spans="1:14" ht="15">
      <c r="A78" s="5">
        <v>1220</v>
      </c>
      <c r="B78" s="3" t="s">
        <v>70</v>
      </c>
      <c r="C78" s="4">
        <v>342.665125598717</v>
      </c>
      <c r="D78" s="4"/>
      <c r="E78" s="4">
        <v>1043.99294323949</v>
      </c>
      <c r="F78" s="4"/>
      <c r="G78" s="4">
        <v>743.806991253565</v>
      </c>
      <c r="H78" s="4"/>
      <c r="I78" s="4">
        <v>328.280584225878</v>
      </c>
      <c r="J78" s="4"/>
      <c r="K78" s="4">
        <v>2458.74564431765</v>
      </c>
      <c r="L78" s="4"/>
      <c r="M78" s="4">
        <v>202.825072130499</v>
      </c>
      <c r="N78" s="7">
        <v>0.0824912786726205</v>
      </c>
    </row>
    <row r="79" spans="1:14" ht="15">
      <c r="A79" s="5">
        <v>1330</v>
      </c>
      <c r="B79" s="3" t="s">
        <v>71</v>
      </c>
      <c r="C79" s="4">
        <v>340.439104509847</v>
      </c>
      <c r="D79" s="4"/>
      <c r="E79" s="4">
        <v>1035.67648724041</v>
      </c>
      <c r="F79" s="4"/>
      <c r="G79" s="4">
        <v>633.62442209557</v>
      </c>
      <c r="H79" s="4"/>
      <c r="I79" s="4">
        <v>302.518395328273</v>
      </c>
      <c r="J79" s="4"/>
      <c r="K79" s="4">
        <v>2312.2584091741</v>
      </c>
      <c r="L79" s="4"/>
      <c r="M79" s="4">
        <v>64.310377180635</v>
      </c>
      <c r="N79" s="7">
        <v>0.0278127984854449</v>
      </c>
    </row>
    <row r="80" spans="1:14" ht="15">
      <c r="A80" s="5">
        <v>1340</v>
      </c>
      <c r="B80" s="3" t="s">
        <v>72</v>
      </c>
      <c r="C80" s="4">
        <v>341.342161970679</v>
      </c>
      <c r="D80" s="4"/>
      <c r="E80" s="4">
        <v>975.822425406615</v>
      </c>
      <c r="F80" s="4"/>
      <c r="G80" s="4">
        <v>767.197148211224</v>
      </c>
      <c r="H80" s="4"/>
      <c r="I80" s="4">
        <v>342.108517452249</v>
      </c>
      <c r="J80" s="4"/>
      <c r="K80" s="4">
        <v>2426.47025304076</v>
      </c>
      <c r="L80" s="4"/>
      <c r="M80" s="4">
        <v>163.878928907504</v>
      </c>
      <c r="N80" s="7">
        <v>0.067537992152237</v>
      </c>
    </row>
    <row r="81" spans="1:14" ht="15">
      <c r="A81" s="5">
        <v>1350</v>
      </c>
      <c r="B81" s="3" t="s">
        <v>73</v>
      </c>
      <c r="C81" s="4">
        <v>319.967701868866</v>
      </c>
      <c r="D81" s="4"/>
      <c r="E81" s="4">
        <v>1045.45253339555</v>
      </c>
      <c r="F81" s="4"/>
      <c r="G81" s="4">
        <v>739.32802502763</v>
      </c>
      <c r="H81" s="4"/>
      <c r="I81" s="4">
        <v>344.349596285489</v>
      </c>
      <c r="J81" s="4"/>
      <c r="K81" s="4">
        <v>2449.09785657754</v>
      </c>
      <c r="L81" s="4"/>
      <c r="M81" s="4">
        <v>123.279974188951</v>
      </c>
      <c r="N81" s="7">
        <v>0.0503368919530342</v>
      </c>
    </row>
    <row r="82" spans="1:14" ht="15">
      <c r="A82" s="5">
        <v>1360</v>
      </c>
      <c r="B82" s="3" t="s">
        <v>74</v>
      </c>
      <c r="C82" s="4">
        <v>307.868023912693</v>
      </c>
      <c r="D82" s="4"/>
      <c r="E82" s="4">
        <v>1007.91426497752</v>
      </c>
      <c r="F82" s="4"/>
      <c r="G82" s="4">
        <v>762.419584236894</v>
      </c>
      <c r="H82" s="4"/>
      <c r="I82" s="4">
        <v>352.625920852012</v>
      </c>
      <c r="J82" s="4"/>
      <c r="K82" s="4">
        <v>2430.82779397912</v>
      </c>
      <c r="L82" s="4"/>
      <c r="M82" s="4">
        <v>115.200602915381</v>
      </c>
      <c r="N82" s="7">
        <v>0.0473915113200201</v>
      </c>
    </row>
    <row r="83" spans="1:14" ht="15">
      <c r="A83" s="5">
        <v>1380</v>
      </c>
      <c r="B83" s="3" t="s">
        <v>75</v>
      </c>
      <c r="C83" s="4">
        <v>317.321101617956</v>
      </c>
      <c r="D83" s="4"/>
      <c r="E83" s="4">
        <v>1014.17248445034</v>
      </c>
      <c r="F83" s="4"/>
      <c r="G83" s="4">
        <v>707.378065949295</v>
      </c>
      <c r="H83" s="4"/>
      <c r="I83" s="4">
        <v>333.792457445421</v>
      </c>
      <c r="J83" s="4"/>
      <c r="K83" s="4">
        <v>2372.66410946302</v>
      </c>
      <c r="L83" s="4"/>
      <c r="M83" s="4">
        <v>86.6806880098731</v>
      </c>
      <c r="N83" s="7">
        <v>0.0365330632617402</v>
      </c>
    </row>
    <row r="84" spans="1:14" ht="15">
      <c r="A84" s="5">
        <v>1390</v>
      </c>
      <c r="B84" s="3" t="s">
        <v>76</v>
      </c>
      <c r="C84" s="4">
        <v>298.280924093591</v>
      </c>
      <c r="D84" s="4"/>
      <c r="E84" s="4">
        <v>1042.37106342671</v>
      </c>
      <c r="F84" s="4"/>
      <c r="G84" s="4">
        <v>699.813589656606</v>
      </c>
      <c r="H84" s="4"/>
      <c r="I84" s="4">
        <v>300.713271040101</v>
      </c>
      <c r="J84" s="4"/>
      <c r="K84" s="4">
        <v>2341.17884821701</v>
      </c>
      <c r="L84" s="4"/>
      <c r="M84" s="4">
        <v>151.913529477709</v>
      </c>
      <c r="N84" s="7">
        <v>0.0648876225724505</v>
      </c>
    </row>
    <row r="85" spans="1:14" ht="15">
      <c r="A85" s="5">
        <v>1400</v>
      </c>
      <c r="B85" s="3" t="s">
        <v>77</v>
      </c>
      <c r="C85" s="4">
        <v>298.280924093591</v>
      </c>
      <c r="D85" s="4"/>
      <c r="E85" s="4">
        <v>1126.08182512521</v>
      </c>
      <c r="F85" s="4"/>
      <c r="G85" s="4">
        <v>674.631846208572</v>
      </c>
      <c r="H85" s="4"/>
      <c r="I85" s="4">
        <v>290.253260592415</v>
      </c>
      <c r="J85" s="4"/>
      <c r="K85" s="4">
        <v>2389.24785601979</v>
      </c>
      <c r="L85" s="4"/>
      <c r="M85" s="4">
        <v>207.670776651081</v>
      </c>
      <c r="N85" s="7">
        <v>0.086918892122409</v>
      </c>
    </row>
    <row r="86" spans="1:14" ht="15">
      <c r="A86" s="5">
        <v>1410</v>
      </c>
      <c r="B86" s="3" t="s">
        <v>78</v>
      </c>
      <c r="C86" s="4">
        <v>317.469160481164</v>
      </c>
      <c r="D86" s="4"/>
      <c r="E86" s="4">
        <v>964.227453624527</v>
      </c>
      <c r="F86" s="4"/>
      <c r="G86" s="4">
        <v>755.153705692599</v>
      </c>
      <c r="H86" s="4"/>
      <c r="I86" s="4">
        <v>342.828977749906</v>
      </c>
      <c r="J86" s="4"/>
      <c r="K86" s="4">
        <v>2379.67929754819</v>
      </c>
      <c r="L86" s="4"/>
      <c r="M86" s="4">
        <v>130.450438826842</v>
      </c>
      <c r="N86" s="7">
        <v>0.0548184954843478</v>
      </c>
    </row>
    <row r="87" spans="1:14" ht="15">
      <c r="A87" s="5">
        <v>1420</v>
      </c>
      <c r="B87" s="3" t="s">
        <v>79</v>
      </c>
      <c r="C87" s="4">
        <v>333.906009298322</v>
      </c>
      <c r="D87" s="4"/>
      <c r="E87" s="4">
        <v>1036.0875628799</v>
      </c>
      <c r="F87" s="4"/>
      <c r="G87" s="4">
        <v>593.413258644955</v>
      </c>
      <c r="H87" s="4"/>
      <c r="I87" s="4">
        <v>292.98870144468</v>
      </c>
      <c r="J87" s="4"/>
      <c r="K87" s="4">
        <v>2256.39553226785</v>
      </c>
      <c r="L87" s="4"/>
      <c r="M87" s="4">
        <v>85.945014347522</v>
      </c>
      <c r="N87" s="7">
        <v>0.0380895162742768</v>
      </c>
    </row>
    <row r="88" spans="1:14" ht="15">
      <c r="A88" s="5">
        <v>1430</v>
      </c>
      <c r="B88" s="3" t="s">
        <v>80</v>
      </c>
      <c r="C88" s="4">
        <v>319.93918972171</v>
      </c>
      <c r="D88" s="4"/>
      <c r="E88" s="4">
        <v>1086.09594491499</v>
      </c>
      <c r="F88" s="4"/>
      <c r="G88" s="4">
        <v>705.287881710526</v>
      </c>
      <c r="H88" s="4"/>
      <c r="I88" s="4">
        <v>294.071776017583</v>
      </c>
      <c r="J88" s="4"/>
      <c r="K88" s="4">
        <v>2405.39479236481</v>
      </c>
      <c r="L88" s="4"/>
      <c r="M88" s="4">
        <v>186.699508940085</v>
      </c>
      <c r="N88" s="7">
        <v>0.0776169922428971</v>
      </c>
    </row>
    <row r="89" spans="1:14" ht="15">
      <c r="A89" s="5">
        <v>1440</v>
      </c>
      <c r="B89" s="3" t="s">
        <v>81</v>
      </c>
      <c r="C89" s="4">
        <v>318.177277548022</v>
      </c>
      <c r="D89" s="4"/>
      <c r="E89" s="4">
        <v>1125.97420557453</v>
      </c>
      <c r="F89" s="4"/>
      <c r="G89" s="4">
        <v>769.784995363986</v>
      </c>
      <c r="H89" s="4"/>
      <c r="I89" s="4">
        <v>297.879484427404</v>
      </c>
      <c r="J89" s="4"/>
      <c r="K89" s="4">
        <v>2511.81596291394</v>
      </c>
      <c r="L89" s="4"/>
      <c r="M89" s="4">
        <v>129.115468300064</v>
      </c>
      <c r="N89" s="7">
        <v>0.0514032358287419</v>
      </c>
    </row>
    <row r="90" spans="1:14" ht="15">
      <c r="A90" s="5">
        <v>1450</v>
      </c>
      <c r="B90" s="3" t="s">
        <v>82</v>
      </c>
      <c r="C90" s="4">
        <v>267.90071954238</v>
      </c>
      <c r="D90" s="4"/>
      <c r="E90" s="4">
        <v>1073.43025346064</v>
      </c>
      <c r="F90" s="4"/>
      <c r="G90" s="4">
        <v>847.12181219846</v>
      </c>
      <c r="H90" s="4"/>
      <c r="I90" s="4">
        <v>332.129245444055</v>
      </c>
      <c r="J90" s="4"/>
      <c r="K90" s="4">
        <v>2520.58203064554</v>
      </c>
      <c r="L90" s="4"/>
      <c r="M90" s="4">
        <v>96.8097137104257</v>
      </c>
      <c r="N90" s="7">
        <v>0.0384076822469578</v>
      </c>
    </row>
    <row r="91" spans="1:14" ht="15">
      <c r="A91" s="5">
        <v>1460</v>
      </c>
      <c r="B91" s="3" t="s">
        <v>83</v>
      </c>
      <c r="C91" s="4">
        <v>279.269285187945</v>
      </c>
      <c r="D91" s="4"/>
      <c r="E91" s="4">
        <v>1021.32284633786</v>
      </c>
      <c r="F91" s="4"/>
      <c r="G91" s="4">
        <v>741.020078935205</v>
      </c>
      <c r="H91" s="4"/>
      <c r="I91" s="4">
        <v>322.902842346293</v>
      </c>
      <c r="J91" s="4"/>
      <c r="K91" s="4">
        <v>2364.5150528073</v>
      </c>
      <c r="L91" s="4"/>
      <c r="M91" s="4">
        <v>179.30618536506</v>
      </c>
      <c r="N91" s="7">
        <v>0.0758321183670097</v>
      </c>
    </row>
    <row r="92" spans="1:14" ht="15">
      <c r="A92" s="5">
        <v>1480</v>
      </c>
      <c r="B92" s="3" t="s">
        <v>84</v>
      </c>
      <c r="C92" s="4">
        <v>260.459682737933</v>
      </c>
      <c r="D92" s="4"/>
      <c r="E92" s="4">
        <v>1051.86579784765</v>
      </c>
      <c r="F92" s="4"/>
      <c r="G92" s="4">
        <v>766.301354966037</v>
      </c>
      <c r="H92" s="4"/>
      <c r="I92" s="4">
        <v>324.364298271284</v>
      </c>
      <c r="J92" s="4"/>
      <c r="K92" s="4">
        <v>2402.9911338229</v>
      </c>
      <c r="L92" s="4"/>
      <c r="M92" s="4">
        <v>225.939867199015</v>
      </c>
      <c r="N92" s="7">
        <v>0.0940244281465861</v>
      </c>
    </row>
    <row r="93" spans="1:14" ht="15">
      <c r="A93" s="5">
        <v>1490</v>
      </c>
      <c r="B93" s="3" t="s">
        <v>85</v>
      </c>
      <c r="C93" s="4">
        <v>251.538548694454</v>
      </c>
      <c r="D93" s="4"/>
      <c r="E93" s="4">
        <v>1034.69130691389</v>
      </c>
      <c r="F93" s="4"/>
      <c r="G93" s="4">
        <v>738.538628681297</v>
      </c>
      <c r="H93" s="4"/>
      <c r="I93" s="4">
        <v>316.952091287468</v>
      </c>
      <c r="J93" s="4"/>
      <c r="K93" s="4">
        <v>2341.7205755771</v>
      </c>
      <c r="L93" s="4"/>
      <c r="M93" s="4">
        <v>244.164131863909</v>
      </c>
      <c r="N93" s="7">
        <v>0.104266979762833</v>
      </c>
    </row>
    <row r="94" spans="1:14" ht="15">
      <c r="A94" s="5">
        <v>1500</v>
      </c>
      <c r="B94" s="3" t="s">
        <v>86</v>
      </c>
      <c r="C94" s="4">
        <v>214.142308916916</v>
      </c>
      <c r="D94" s="4"/>
      <c r="E94" s="4">
        <v>1073.14516513168</v>
      </c>
      <c r="F94" s="4"/>
      <c r="G94" s="4">
        <v>731.166353238149</v>
      </c>
      <c r="H94" s="4"/>
      <c r="I94" s="4">
        <v>335.126432941397</v>
      </c>
      <c r="J94" s="4"/>
      <c r="K94" s="4">
        <v>2353.58026022815</v>
      </c>
      <c r="L94" s="4"/>
      <c r="M94" s="4">
        <v>313.40307172928</v>
      </c>
      <c r="N94" s="7">
        <v>0.133160137780429</v>
      </c>
    </row>
    <row r="95" spans="1:14" ht="15">
      <c r="A95" s="5">
        <v>1510</v>
      </c>
      <c r="B95" s="3" t="s">
        <v>87</v>
      </c>
      <c r="C95" s="4">
        <v>341.364174145826</v>
      </c>
      <c r="D95" s="4"/>
      <c r="E95" s="4">
        <v>1025.78649512307</v>
      </c>
      <c r="F95" s="4"/>
      <c r="G95" s="4">
        <v>809.797093649004</v>
      </c>
      <c r="H95" s="4"/>
      <c r="I95" s="4">
        <v>343.756970575787</v>
      </c>
      <c r="J95" s="4"/>
      <c r="K95" s="4">
        <v>2520.70473349369</v>
      </c>
      <c r="L95" s="4"/>
      <c r="M95" s="4">
        <v>118.029565781864</v>
      </c>
      <c r="N95" s="7">
        <v>0.0468240346493401</v>
      </c>
    </row>
    <row r="96" spans="1:14" ht="15">
      <c r="A96" s="5">
        <v>1520</v>
      </c>
      <c r="B96" s="3" t="s">
        <v>88</v>
      </c>
      <c r="C96" s="4">
        <v>314.367038870591</v>
      </c>
      <c r="D96" s="4"/>
      <c r="E96" s="4">
        <v>1046.03926690741</v>
      </c>
      <c r="F96" s="4"/>
      <c r="G96" s="4">
        <v>759.831737084131</v>
      </c>
      <c r="H96" s="4"/>
      <c r="I96" s="4">
        <v>292.920583547013</v>
      </c>
      <c r="J96" s="4"/>
      <c r="K96" s="4">
        <v>2413.15862640915</v>
      </c>
      <c r="L96" s="4"/>
      <c r="M96" s="4">
        <v>227.530994234558</v>
      </c>
      <c r="N96" s="7">
        <v>0.0942876244207496</v>
      </c>
    </row>
    <row r="97" spans="1:14" ht="15">
      <c r="A97" s="5">
        <v>1530</v>
      </c>
      <c r="B97" s="3" t="s">
        <v>89</v>
      </c>
      <c r="C97" s="4">
        <v>318.458751311687</v>
      </c>
      <c r="D97" s="4"/>
      <c r="E97" s="4">
        <v>1063.73625648627</v>
      </c>
      <c r="F97" s="4"/>
      <c r="G97" s="4">
        <v>739.32802502763</v>
      </c>
      <c r="H97" s="4"/>
      <c r="I97" s="4">
        <v>298.887711382629</v>
      </c>
      <c r="J97" s="4"/>
      <c r="K97" s="4">
        <v>2420.41074420822</v>
      </c>
      <c r="L97" s="4"/>
      <c r="M97" s="4">
        <v>197.773903916676</v>
      </c>
      <c r="N97" s="7">
        <v>0.0817108849768276</v>
      </c>
    </row>
    <row r="98" spans="1:14" ht="15">
      <c r="A98" s="5">
        <v>1540</v>
      </c>
      <c r="B98" s="3" t="s">
        <v>90</v>
      </c>
      <c r="C98" s="4">
        <v>311.127789016181</v>
      </c>
      <c r="D98" s="4"/>
      <c r="E98" s="4">
        <v>1042.1701370999</v>
      </c>
      <c r="F98" s="4"/>
      <c r="G98" s="4">
        <v>778.842460398654</v>
      </c>
      <c r="H98" s="4"/>
      <c r="I98" s="4">
        <v>297.007657407024</v>
      </c>
      <c r="J98" s="4"/>
      <c r="K98" s="4">
        <v>2429.14804392176</v>
      </c>
      <c r="L98" s="4"/>
      <c r="M98" s="4">
        <v>182.047618782932</v>
      </c>
      <c r="N98" s="7">
        <v>0.074942990501733</v>
      </c>
    </row>
    <row r="99" spans="1:14" ht="15">
      <c r="A99" s="5">
        <v>1550</v>
      </c>
      <c r="B99" s="3" t="s">
        <v>91</v>
      </c>
      <c r="C99" s="4">
        <v>308.875160679927</v>
      </c>
      <c r="D99" s="4"/>
      <c r="E99" s="4">
        <v>929.717795975188</v>
      </c>
      <c r="F99" s="4"/>
      <c r="G99" s="4">
        <v>567.03712420334</v>
      </c>
      <c r="H99" s="4"/>
      <c r="I99" s="4">
        <v>276.545040947901</v>
      </c>
      <c r="J99" s="4"/>
      <c r="K99" s="4">
        <v>2082.17512180635</v>
      </c>
      <c r="L99" s="4"/>
      <c r="M99" s="4">
        <v>61.1933002032333</v>
      </c>
      <c r="N99" s="7">
        <v>0.0293891227314953</v>
      </c>
    </row>
    <row r="100" spans="1:14" ht="15">
      <c r="A100" s="5">
        <v>1560</v>
      </c>
      <c r="B100" s="3" t="s">
        <v>92</v>
      </c>
      <c r="C100" s="4">
        <v>304.772920676804</v>
      </c>
      <c r="D100" s="4"/>
      <c r="E100" s="4">
        <v>955.473534499978</v>
      </c>
      <c r="F100" s="4"/>
      <c r="G100" s="4">
        <v>582.763272285511</v>
      </c>
      <c r="H100" s="4"/>
      <c r="I100" s="4">
        <v>278.731625463007</v>
      </c>
      <c r="J100" s="4"/>
      <c r="K100" s="4">
        <v>2121.7413529253</v>
      </c>
      <c r="L100" s="4"/>
      <c r="M100" s="4">
        <v>73.6418132720425</v>
      </c>
      <c r="N100" s="7">
        <v>0.0347081953087781</v>
      </c>
    </row>
    <row r="101" spans="1:14" ht="15">
      <c r="A101" s="5">
        <v>1570</v>
      </c>
      <c r="B101" s="3" t="s">
        <v>93</v>
      </c>
      <c r="C101" s="4">
        <v>296.263141371781</v>
      </c>
      <c r="D101" s="4"/>
      <c r="E101" s="4">
        <v>986.88871952036</v>
      </c>
      <c r="F101" s="4"/>
      <c r="G101" s="4">
        <v>841.547987561741</v>
      </c>
      <c r="H101" s="4"/>
      <c r="I101" s="4">
        <v>294.453236244517</v>
      </c>
      <c r="J101" s="4"/>
      <c r="K101" s="4">
        <v>2419.1530846984</v>
      </c>
      <c r="L101" s="4"/>
      <c r="M101" s="4">
        <v>309.455482544979</v>
      </c>
      <c r="N101" s="7">
        <v>0.127918933490544</v>
      </c>
    </row>
    <row r="102" spans="1:14" ht="15">
      <c r="A102" s="5">
        <v>1580</v>
      </c>
      <c r="B102" s="3" t="s">
        <v>94</v>
      </c>
      <c r="C102" s="4">
        <v>261.470634188772</v>
      </c>
      <c r="D102" s="4"/>
      <c r="E102" s="4">
        <v>958.355461890706</v>
      </c>
      <c r="F102" s="4"/>
      <c r="G102" s="4">
        <v>754.954640527002</v>
      </c>
      <c r="H102" s="4"/>
      <c r="I102" s="4">
        <v>300.188763228066</v>
      </c>
      <c r="J102" s="4"/>
      <c r="K102" s="4">
        <v>2274.96949983454</v>
      </c>
      <c r="L102" s="4"/>
      <c r="M102" s="4">
        <v>290.825536472499</v>
      </c>
      <c r="N102" s="7">
        <v>0.127837114516765</v>
      </c>
    </row>
    <row r="103" spans="1:14" ht="15">
      <c r="A103" s="5">
        <v>1590</v>
      </c>
      <c r="B103" s="3" t="s">
        <v>95</v>
      </c>
      <c r="C103" s="4">
        <v>266.438558149764</v>
      </c>
      <c r="D103" s="4"/>
      <c r="E103" s="4">
        <v>985.998681765834</v>
      </c>
      <c r="F103" s="4"/>
      <c r="G103" s="4">
        <v>723.004681448668</v>
      </c>
      <c r="H103" s="4"/>
      <c r="I103" s="4">
        <v>305.597324302815</v>
      </c>
      <c r="J103" s="4"/>
      <c r="K103" s="4">
        <v>2281.03924566708</v>
      </c>
      <c r="L103" s="4"/>
      <c r="M103" s="4">
        <v>235.158869753469</v>
      </c>
      <c r="N103" s="7">
        <v>0.103092864447712</v>
      </c>
    </row>
    <row r="104" spans="1:14" ht="15">
      <c r="A104" s="5">
        <v>1600</v>
      </c>
      <c r="B104" s="3" t="s">
        <v>96</v>
      </c>
      <c r="C104" s="4">
        <v>256.17067598626</v>
      </c>
      <c r="D104" s="4"/>
      <c r="E104" s="4">
        <v>945.895653190557</v>
      </c>
      <c r="F104" s="4"/>
      <c r="G104" s="4">
        <v>746.89250132032</v>
      </c>
      <c r="H104" s="4"/>
      <c r="I104" s="4">
        <v>296.408219907556</v>
      </c>
      <c r="J104" s="4"/>
      <c r="K104" s="4">
        <v>2245.36705040469</v>
      </c>
      <c r="L104" s="4"/>
      <c r="M104" s="4">
        <v>286.974239258916</v>
      </c>
      <c r="N104" s="7">
        <v>0.127807272849752</v>
      </c>
    </row>
    <row r="105" spans="1:14" ht="15">
      <c r="A105" s="5">
        <v>1620</v>
      </c>
      <c r="B105" s="3" t="s">
        <v>97</v>
      </c>
      <c r="C105" s="4">
        <v>264.023723718666</v>
      </c>
      <c r="D105" s="4"/>
      <c r="E105" s="4">
        <v>1023.22625047145</v>
      </c>
      <c r="F105" s="4"/>
      <c r="G105" s="4">
        <v>716.734128732359</v>
      </c>
      <c r="H105" s="4"/>
      <c r="I105" s="4">
        <v>298.465380417095</v>
      </c>
      <c r="J105" s="4"/>
      <c r="K105" s="4">
        <v>2302.44948333957</v>
      </c>
      <c r="L105" s="4"/>
      <c r="M105" s="4">
        <v>197.337359579817</v>
      </c>
      <c r="N105" s="7">
        <v>0.085707574045703</v>
      </c>
    </row>
    <row r="106" spans="1:14" ht="15">
      <c r="A106" s="5">
        <v>1750</v>
      </c>
      <c r="B106" s="3" t="s">
        <v>98</v>
      </c>
      <c r="C106" s="4">
        <v>265.911469326936</v>
      </c>
      <c r="D106" s="4"/>
      <c r="E106" s="4">
        <v>971.242126981763</v>
      </c>
      <c r="F106" s="4"/>
      <c r="G106" s="4">
        <v>703.297230054555</v>
      </c>
      <c r="H106" s="4"/>
      <c r="I106" s="4">
        <v>292.287087098711</v>
      </c>
      <c r="J106" s="4"/>
      <c r="K106" s="4">
        <v>2232.73791346196</v>
      </c>
      <c r="L106" s="4"/>
      <c r="M106" s="4">
        <v>186.315565149742</v>
      </c>
      <c r="N106" s="7">
        <v>0.0834471274153495</v>
      </c>
    </row>
    <row r="107" spans="1:14" ht="15">
      <c r="A107" s="5">
        <v>1760</v>
      </c>
      <c r="B107" s="3" t="s">
        <v>99</v>
      </c>
      <c r="C107" s="4">
        <v>299.937623538526</v>
      </c>
      <c r="D107" s="4"/>
      <c r="E107" s="4">
        <v>980.809401556621</v>
      </c>
      <c r="F107" s="4"/>
      <c r="G107" s="4">
        <v>657.810839715618</v>
      </c>
      <c r="H107" s="4"/>
      <c r="I107" s="4">
        <v>277.362455719903</v>
      </c>
      <c r="J107" s="4"/>
      <c r="K107" s="4">
        <v>2215.92032053067</v>
      </c>
      <c r="L107" s="4"/>
      <c r="M107" s="4">
        <v>160.981411153439</v>
      </c>
      <c r="N107" s="7">
        <v>0.0726476532851541</v>
      </c>
    </row>
    <row r="108" spans="1:14" ht="15">
      <c r="A108" s="5">
        <v>1780</v>
      </c>
      <c r="B108" s="3" t="s">
        <v>100</v>
      </c>
      <c r="C108" s="4">
        <v>276.422492094103</v>
      </c>
      <c r="D108" s="4"/>
      <c r="E108" s="4">
        <v>1052.45866962497</v>
      </c>
      <c r="F108" s="4"/>
      <c r="G108" s="4">
        <v>804.924144282824</v>
      </c>
      <c r="H108" s="4"/>
      <c r="I108" s="4">
        <v>368.038588585146</v>
      </c>
      <c r="J108" s="4"/>
      <c r="K108" s="4">
        <v>2501.84389458704</v>
      </c>
      <c r="L108" s="4"/>
      <c r="M108" s="4">
        <v>203.828021614374</v>
      </c>
      <c r="N108" s="7">
        <v>0.0814711189836319</v>
      </c>
    </row>
    <row r="109" spans="1:14" ht="15">
      <c r="A109" s="5">
        <v>1790</v>
      </c>
      <c r="B109" s="3" t="s">
        <v>101</v>
      </c>
      <c r="C109" s="4">
        <v>246.739735003889</v>
      </c>
      <c r="D109" s="4"/>
      <c r="E109" s="4">
        <v>1072.12329680194</v>
      </c>
      <c r="F109" s="4"/>
      <c r="G109" s="4">
        <v>854.188625577157</v>
      </c>
      <c r="H109" s="4"/>
      <c r="I109" s="4">
        <v>352.305766732978</v>
      </c>
      <c r="J109" s="4"/>
      <c r="K109" s="4">
        <v>2525.35742411596</v>
      </c>
      <c r="L109" s="4"/>
      <c r="M109" s="4">
        <v>150.368418644791</v>
      </c>
      <c r="N109" s="7">
        <v>0.0595434203526378</v>
      </c>
    </row>
    <row r="110" spans="1:14" ht="15">
      <c r="A110" s="5">
        <v>1810</v>
      </c>
      <c r="B110" s="3" t="s">
        <v>102</v>
      </c>
      <c r="C110" s="4">
        <v>285.748112156885</v>
      </c>
      <c r="D110" s="4"/>
      <c r="E110" s="4">
        <v>978.625974698332</v>
      </c>
      <c r="F110" s="4"/>
      <c r="G110" s="4">
        <v>715.505876138443</v>
      </c>
      <c r="H110" s="4"/>
      <c r="I110" s="4">
        <v>292.942072285865</v>
      </c>
      <c r="J110" s="4"/>
      <c r="K110" s="4">
        <v>2272.82203527952</v>
      </c>
      <c r="L110" s="4"/>
      <c r="M110" s="4">
        <v>130.587966206518</v>
      </c>
      <c r="N110" s="7">
        <v>0.0574563094599961</v>
      </c>
    </row>
    <row r="111" spans="1:14" ht="15">
      <c r="A111" s="5">
        <v>1828</v>
      </c>
      <c r="B111" s="3" t="s">
        <v>103</v>
      </c>
      <c r="C111" s="4">
        <v>276.313411330933</v>
      </c>
      <c r="D111" s="4"/>
      <c r="E111" s="4">
        <v>1040.54756541277</v>
      </c>
      <c r="F111" s="4"/>
      <c r="G111" s="4">
        <v>536.480621284185</v>
      </c>
      <c r="H111" s="4"/>
      <c r="I111" s="4">
        <v>232.282031043978</v>
      </c>
      <c r="J111" s="4"/>
      <c r="K111" s="4">
        <v>2085.62362907186</v>
      </c>
      <c r="L111" s="4"/>
      <c r="M111" s="4">
        <v>362.70353792949</v>
      </c>
      <c r="N111" s="7">
        <v>0.17390651547753</v>
      </c>
    </row>
    <row r="112" spans="1:14" ht="15">
      <c r="A112" s="5">
        <v>1850</v>
      </c>
      <c r="B112" s="3" t="s">
        <v>104</v>
      </c>
      <c r="C112" s="4">
        <v>282.207286427141</v>
      </c>
      <c r="D112" s="4"/>
      <c r="E112" s="4">
        <v>1008.46866088401</v>
      </c>
      <c r="F112" s="4"/>
      <c r="G112" s="4">
        <v>529.409480401888</v>
      </c>
      <c r="H112" s="4"/>
      <c r="I112" s="4">
        <v>229.243972808036</v>
      </c>
      <c r="J112" s="4"/>
      <c r="K112" s="4">
        <v>2049.32940052107</v>
      </c>
      <c r="L112" s="4"/>
      <c r="M112" s="4">
        <v>341.602248751108</v>
      </c>
      <c r="N112" s="7">
        <v>0.166689771134035</v>
      </c>
    </row>
    <row r="113" spans="1:14" ht="15">
      <c r="A113" s="5">
        <v>1860</v>
      </c>
      <c r="B113" s="3" t="s">
        <v>105</v>
      </c>
      <c r="C113" s="4">
        <v>277.927637508381</v>
      </c>
      <c r="D113" s="4"/>
      <c r="E113" s="4">
        <v>1024.9861923062</v>
      </c>
      <c r="F113" s="4"/>
      <c r="G113" s="4">
        <v>541.556783006911</v>
      </c>
      <c r="H113" s="4"/>
      <c r="I113" s="4">
        <v>229.679927353104</v>
      </c>
      <c r="J113" s="4"/>
      <c r="K113" s="4">
        <v>2074.1505401746</v>
      </c>
      <c r="L113" s="4"/>
      <c r="M113" s="4">
        <v>341.230406643075</v>
      </c>
      <c r="N113" s="7">
        <v>0.164515737905094</v>
      </c>
    </row>
    <row r="114" spans="1:14" ht="15">
      <c r="A114" s="5">
        <v>1870</v>
      </c>
      <c r="B114" s="3" t="s">
        <v>106</v>
      </c>
      <c r="C114" s="4">
        <v>291.139727852056</v>
      </c>
      <c r="D114" s="4"/>
      <c r="E114" s="4">
        <v>1029.16628052697</v>
      </c>
      <c r="F114" s="4"/>
      <c r="G114" s="4">
        <v>539.653222360889</v>
      </c>
      <c r="H114" s="4"/>
      <c r="I114" s="4">
        <v>232.934132024804</v>
      </c>
      <c r="J114" s="4"/>
      <c r="K114" s="4">
        <v>2092.89336276472</v>
      </c>
      <c r="L114" s="4"/>
      <c r="M114" s="4">
        <v>331.765001263433</v>
      </c>
      <c r="N114" s="7">
        <v>0.158519782787771</v>
      </c>
    </row>
    <row r="115" spans="1:14" ht="15">
      <c r="A115" s="5">
        <v>1980</v>
      </c>
      <c r="B115" s="3" t="s">
        <v>107</v>
      </c>
      <c r="C115" s="4">
        <v>351.760939189901</v>
      </c>
      <c r="D115" s="4"/>
      <c r="E115" s="4">
        <v>1038.59049353567</v>
      </c>
      <c r="F115" s="4"/>
      <c r="G115" s="4">
        <v>627.951064876052</v>
      </c>
      <c r="H115" s="4"/>
      <c r="I115" s="4">
        <v>311.005885377563</v>
      </c>
      <c r="J115" s="4"/>
      <c r="K115" s="4">
        <v>2329.30838297919</v>
      </c>
      <c r="L115" s="4"/>
      <c r="M115" s="4">
        <v>174.862613036506</v>
      </c>
      <c r="N115" s="7">
        <v>0.0750706150865507</v>
      </c>
    </row>
    <row r="116" spans="1:14" ht="15">
      <c r="A116" s="5">
        <v>1990</v>
      </c>
      <c r="B116" s="3" t="s">
        <v>108</v>
      </c>
      <c r="C116" s="4">
        <v>353.726084101576</v>
      </c>
      <c r="D116" s="4"/>
      <c r="E116" s="4">
        <v>1038.27332630218</v>
      </c>
      <c r="F116" s="4"/>
      <c r="G116" s="4">
        <v>603.167451759213</v>
      </c>
      <c r="H116" s="4"/>
      <c r="I116" s="4">
        <v>303.022467771008</v>
      </c>
      <c r="J116" s="4"/>
      <c r="K116" s="4">
        <v>2298.18932993398</v>
      </c>
      <c r="L116" s="4"/>
      <c r="M116" s="4">
        <v>201.167026174552</v>
      </c>
      <c r="N116" s="7">
        <v>0.0875328344598705</v>
      </c>
    </row>
    <row r="117" spans="1:14" ht="15">
      <c r="A117" s="5">
        <v>2000</v>
      </c>
      <c r="B117" s="3" t="s">
        <v>109</v>
      </c>
      <c r="C117" s="4">
        <v>352.25222541782</v>
      </c>
      <c r="D117" s="4"/>
      <c r="E117" s="4">
        <v>1038.80236952606</v>
      </c>
      <c r="F117" s="4"/>
      <c r="G117" s="4">
        <v>599.385213612868</v>
      </c>
      <c r="H117" s="4"/>
      <c r="I117" s="4">
        <v>301.367202857703</v>
      </c>
      <c r="J117" s="4"/>
      <c r="K117" s="4">
        <v>2291.80701141446</v>
      </c>
      <c r="L117" s="4"/>
      <c r="M117" s="4">
        <v>208.286038017892</v>
      </c>
      <c r="N117" s="7">
        <v>0.0908828871630611</v>
      </c>
    </row>
    <row r="118" spans="1:14" ht="15">
      <c r="A118" s="5">
        <v>2010</v>
      </c>
      <c r="B118" s="3" t="s">
        <v>110</v>
      </c>
      <c r="C118" s="4">
        <v>289.960640905051</v>
      </c>
      <c r="D118" s="4"/>
      <c r="E118" s="4">
        <v>1053.01177202725</v>
      </c>
      <c r="F118" s="4"/>
      <c r="G118" s="4">
        <v>631.036574942808</v>
      </c>
      <c r="H118" s="4"/>
      <c r="I118" s="4">
        <v>292.409699314511</v>
      </c>
      <c r="J118" s="4"/>
      <c r="K118" s="4">
        <v>2266.41868718962</v>
      </c>
      <c r="L118" s="4"/>
      <c r="M118" s="4">
        <v>148.661171282372</v>
      </c>
      <c r="N118" s="7">
        <v>0.0655929869104255</v>
      </c>
    </row>
    <row r="119" spans="1:14" ht="15">
      <c r="A119" s="5">
        <v>2020</v>
      </c>
      <c r="B119" s="3" t="s">
        <v>111</v>
      </c>
      <c r="C119" s="4">
        <v>269.26696314764</v>
      </c>
      <c r="D119" s="4"/>
      <c r="E119" s="4">
        <v>1042.35484950178</v>
      </c>
      <c r="F119" s="4"/>
      <c r="G119" s="4">
        <v>717.33961861105</v>
      </c>
      <c r="H119" s="4"/>
      <c r="I119" s="4">
        <v>335.961161012389</v>
      </c>
      <c r="J119" s="4"/>
      <c r="K119" s="4">
        <v>2364.92259227286</v>
      </c>
      <c r="L119" s="4"/>
      <c r="M119" s="4">
        <v>216.141836933265</v>
      </c>
      <c r="N119" s="7">
        <v>0.0913948886274275</v>
      </c>
    </row>
    <row r="120" spans="1:14" ht="15">
      <c r="A120" s="5">
        <v>2035</v>
      </c>
      <c r="B120" s="3" t="s">
        <v>112</v>
      </c>
      <c r="C120" s="4">
        <v>291.725435702185</v>
      </c>
      <c r="D120" s="4"/>
      <c r="E120" s="4">
        <v>1049.24327684765</v>
      </c>
      <c r="F120" s="4"/>
      <c r="G120" s="4">
        <v>617.898274013399</v>
      </c>
      <c r="H120" s="4"/>
      <c r="I120" s="4">
        <v>310.399636088328</v>
      </c>
      <c r="J120" s="4"/>
      <c r="K120" s="4">
        <v>2269.26662265156</v>
      </c>
      <c r="L120" s="4"/>
      <c r="M120" s="4">
        <v>151.275209967903</v>
      </c>
      <c r="N120" s="7">
        <v>0.0666625985937003</v>
      </c>
    </row>
    <row r="121" spans="1:14" ht="15">
      <c r="A121" s="5">
        <v>2055</v>
      </c>
      <c r="B121" s="3" t="s">
        <v>113</v>
      </c>
      <c r="C121" s="4">
        <v>294.65944275636</v>
      </c>
      <c r="D121" s="4"/>
      <c r="E121" s="4">
        <v>1076.8725856729</v>
      </c>
      <c r="F121" s="4"/>
      <c r="G121" s="4">
        <v>617.10201335101</v>
      </c>
      <c r="H121" s="4"/>
      <c r="I121" s="4">
        <v>315.031653129674</v>
      </c>
      <c r="J121" s="4"/>
      <c r="K121" s="4">
        <v>2303.66569490994</v>
      </c>
      <c r="L121" s="4"/>
      <c r="M121" s="4">
        <v>136.981055125213</v>
      </c>
      <c r="N121" s="7">
        <v>0.0594622107833957</v>
      </c>
    </row>
    <row r="122" spans="1:14" ht="15">
      <c r="A122" s="5">
        <v>2070</v>
      </c>
      <c r="B122" s="3" t="s">
        <v>114</v>
      </c>
      <c r="C122" s="4">
        <v>299.165239303845</v>
      </c>
      <c r="D122" s="4"/>
      <c r="E122" s="4">
        <v>1067.92552285081</v>
      </c>
      <c r="F122" s="4"/>
      <c r="G122" s="4">
        <v>638.003855738706</v>
      </c>
      <c r="H122" s="4"/>
      <c r="I122" s="4">
        <v>318.188917686533</v>
      </c>
      <c r="J122" s="4"/>
      <c r="K122" s="4">
        <v>2323.2835355799</v>
      </c>
      <c r="L122" s="4"/>
      <c r="M122" s="4">
        <v>122.916256278259</v>
      </c>
      <c r="N122" s="7">
        <v>0.0529062658069322</v>
      </c>
    </row>
    <row r="123" spans="1:14" ht="15">
      <c r="A123" s="5">
        <v>2180</v>
      </c>
      <c r="B123" s="3" t="s">
        <v>115</v>
      </c>
      <c r="C123" s="4">
        <v>286.792952899398</v>
      </c>
      <c r="D123" s="4"/>
      <c r="E123" s="4">
        <v>994.429483537508</v>
      </c>
      <c r="F123" s="4"/>
      <c r="G123" s="4">
        <v>637.804790573109</v>
      </c>
      <c r="H123" s="4"/>
      <c r="I123" s="4">
        <v>312.4908555467</v>
      </c>
      <c r="J123" s="4"/>
      <c r="K123" s="4">
        <v>2231.51808255671</v>
      </c>
      <c r="L123" s="4"/>
      <c r="M123" s="4">
        <v>110.335204316634</v>
      </c>
      <c r="N123" s="7">
        <v>0.0494440108637705</v>
      </c>
    </row>
    <row r="124" spans="1:14" ht="15">
      <c r="A124" s="5">
        <v>2190</v>
      </c>
      <c r="B124" s="3" t="s">
        <v>116</v>
      </c>
      <c r="C124" s="4">
        <v>323.866089989105</v>
      </c>
      <c r="D124" s="4"/>
      <c r="E124" s="4">
        <v>1003.52937370074</v>
      </c>
      <c r="F124" s="4"/>
      <c r="G124" s="4">
        <v>733.256537476919</v>
      </c>
      <c r="H124" s="4"/>
      <c r="I124" s="4">
        <v>338.627692881473</v>
      </c>
      <c r="J124" s="4"/>
      <c r="K124" s="4">
        <v>2399.27969404823</v>
      </c>
      <c r="L124" s="4"/>
      <c r="M124" s="4">
        <v>153.039424182354</v>
      </c>
      <c r="N124" s="7">
        <v>0.0637855705451894</v>
      </c>
    </row>
    <row r="125" spans="1:14" ht="15">
      <c r="A125" s="5">
        <v>2395</v>
      </c>
      <c r="B125" s="3" t="s">
        <v>117</v>
      </c>
      <c r="C125" s="4">
        <v>225.289827374218</v>
      </c>
      <c r="D125" s="4"/>
      <c r="E125" s="4">
        <v>1013.80013493364</v>
      </c>
      <c r="F125" s="4"/>
      <c r="G125" s="4">
        <v>663.384664352336</v>
      </c>
      <c r="H125" s="4"/>
      <c r="I125" s="4">
        <v>289.362800245043</v>
      </c>
      <c r="J125" s="4"/>
      <c r="K125" s="4">
        <v>2191.83742690524</v>
      </c>
      <c r="L125" s="4"/>
      <c r="M125" s="4">
        <v>228.534587408154</v>
      </c>
      <c r="N125" s="7">
        <v>0.1042662127231</v>
      </c>
    </row>
    <row r="126" spans="1:14" ht="15">
      <c r="A126" s="5">
        <v>2405</v>
      </c>
      <c r="B126" s="3" t="s">
        <v>118</v>
      </c>
      <c r="C126" s="4">
        <v>263.743502270895</v>
      </c>
      <c r="D126" s="4"/>
      <c r="E126" s="4">
        <v>1023.52867175689</v>
      </c>
      <c r="F126" s="4"/>
      <c r="G126" s="4">
        <v>671.844933890213</v>
      </c>
      <c r="H126" s="4"/>
      <c r="I126" s="4">
        <v>303.928435809977</v>
      </c>
      <c r="J126" s="4"/>
      <c r="K126" s="4">
        <v>2263.04554372797</v>
      </c>
      <c r="L126" s="4"/>
      <c r="M126" s="4">
        <v>228.154845602005</v>
      </c>
      <c r="N126" s="7">
        <v>0.100817611132191</v>
      </c>
    </row>
    <row r="127" spans="1:14" ht="15">
      <c r="A127" s="5">
        <v>2505</v>
      </c>
      <c r="B127" s="3" t="s">
        <v>119</v>
      </c>
      <c r="C127" s="4">
        <v>278.843535404716</v>
      </c>
      <c r="D127" s="4"/>
      <c r="E127" s="4">
        <v>1031.11610878047</v>
      </c>
      <c r="F127" s="4"/>
      <c r="G127" s="4">
        <v>669.456151903048</v>
      </c>
      <c r="H127" s="4"/>
      <c r="I127" s="4">
        <v>291.292231992446</v>
      </c>
      <c r="J127" s="4"/>
      <c r="K127" s="4">
        <v>2270.70802808068</v>
      </c>
      <c r="L127" s="4"/>
      <c r="M127" s="4">
        <v>144.769476927517</v>
      </c>
      <c r="N127" s="7">
        <v>0.0637552142931753</v>
      </c>
    </row>
    <row r="128" spans="1:14" ht="15">
      <c r="A128" s="5">
        <v>2515</v>
      </c>
      <c r="B128" s="3" t="s">
        <v>120</v>
      </c>
      <c r="C128" s="4">
        <v>271.435640925168</v>
      </c>
      <c r="D128" s="4"/>
      <c r="E128" s="4">
        <v>1002.79871450855</v>
      </c>
      <c r="F128" s="4"/>
      <c r="G128" s="4">
        <v>706.084142372914</v>
      </c>
      <c r="H128" s="4"/>
      <c r="I128" s="4">
        <v>305.168181547514</v>
      </c>
      <c r="J128" s="4"/>
      <c r="K128" s="4">
        <v>2285.48667935415</v>
      </c>
      <c r="L128" s="4"/>
      <c r="M128" s="4">
        <v>203.412209287908</v>
      </c>
      <c r="N128" s="7">
        <v>0.0890017041558038</v>
      </c>
    </row>
    <row r="129" spans="1:14" ht="15">
      <c r="A129" s="5">
        <v>2520</v>
      </c>
      <c r="B129" s="3" t="s">
        <v>121</v>
      </c>
      <c r="C129" s="4">
        <v>277.025776361416</v>
      </c>
      <c r="D129" s="4"/>
      <c r="E129" s="4">
        <v>995.999280252674</v>
      </c>
      <c r="F129" s="4"/>
      <c r="G129" s="4">
        <v>650.74402633692</v>
      </c>
      <c r="H129" s="4"/>
      <c r="I129" s="4">
        <v>272.464778877656</v>
      </c>
      <c r="J129" s="4"/>
      <c r="K129" s="4">
        <v>2196.23386182866</v>
      </c>
      <c r="L129" s="4"/>
      <c r="M129" s="4">
        <v>184.285191030942</v>
      </c>
      <c r="N129" s="7">
        <v>0.0839096392391925</v>
      </c>
    </row>
    <row r="130" spans="1:14" ht="15">
      <c r="A130" s="5">
        <v>2530</v>
      </c>
      <c r="B130" s="3" t="s">
        <v>122</v>
      </c>
      <c r="C130" s="4">
        <v>193.596739894188</v>
      </c>
      <c r="D130" s="4"/>
      <c r="E130" s="4">
        <v>995.449805051798</v>
      </c>
      <c r="F130" s="4"/>
      <c r="G130" s="4">
        <v>803.626073515493</v>
      </c>
      <c r="H130" s="4"/>
      <c r="I130" s="4">
        <v>275.393848477331</v>
      </c>
      <c r="J130" s="4"/>
      <c r="K130" s="4">
        <v>2268.06646693881</v>
      </c>
      <c r="L130" s="4"/>
      <c r="M130" s="4">
        <v>160.00894643973</v>
      </c>
      <c r="N130" s="7">
        <v>0.0705486143250875</v>
      </c>
    </row>
    <row r="131" spans="1:14" ht="15">
      <c r="A131" s="5">
        <v>2535</v>
      </c>
      <c r="B131" s="3" t="s">
        <v>123</v>
      </c>
      <c r="C131" s="4">
        <v>237.950648869123</v>
      </c>
      <c r="D131" s="4"/>
      <c r="E131" s="4">
        <v>1040.29035622784</v>
      </c>
      <c r="F131" s="4"/>
      <c r="G131" s="4">
        <v>652.83421057569</v>
      </c>
      <c r="H131" s="4"/>
      <c r="I131" s="4">
        <v>275.980242124054</v>
      </c>
      <c r="J131" s="4"/>
      <c r="K131" s="4">
        <v>2207.05545779671</v>
      </c>
      <c r="L131" s="4"/>
      <c r="M131" s="4">
        <v>154.007942489948</v>
      </c>
      <c r="N131" s="7">
        <v>0.0697798244923547</v>
      </c>
    </row>
    <row r="132" spans="1:14" ht="15">
      <c r="A132" s="5">
        <v>2540</v>
      </c>
      <c r="B132" s="3" t="s">
        <v>124</v>
      </c>
      <c r="C132" s="4">
        <v>298.596750954396</v>
      </c>
      <c r="D132" s="4"/>
      <c r="E132" s="4">
        <v>1082.4749826062</v>
      </c>
      <c r="F132" s="4"/>
      <c r="G132" s="4">
        <v>692.448178529513</v>
      </c>
      <c r="H132" s="4"/>
      <c r="I132" s="4">
        <v>292.389263945211</v>
      </c>
      <c r="J132" s="4"/>
      <c r="K132" s="4">
        <v>2365.90917603532</v>
      </c>
      <c r="L132" s="4"/>
      <c r="M132" s="4">
        <v>203.616891352365</v>
      </c>
      <c r="N132" s="7">
        <v>0.086062852037954</v>
      </c>
    </row>
    <row r="133" spans="1:14" ht="15">
      <c r="A133" s="5">
        <v>2560</v>
      </c>
      <c r="B133" s="3" t="s">
        <v>125</v>
      </c>
      <c r="C133" s="4">
        <v>290.111535960769</v>
      </c>
      <c r="D133" s="4"/>
      <c r="E133" s="4">
        <v>979.791155038676</v>
      </c>
      <c r="F133" s="4"/>
      <c r="G133" s="4">
        <v>653.829536403676</v>
      </c>
      <c r="H133" s="4"/>
      <c r="I133" s="4">
        <v>287.539269631331</v>
      </c>
      <c r="J133" s="4"/>
      <c r="K133" s="4">
        <v>2211.27149703445</v>
      </c>
      <c r="L133" s="4"/>
      <c r="M133" s="4">
        <v>174.100009696017</v>
      </c>
      <c r="N133" s="7">
        <v>0.078732986849197</v>
      </c>
    </row>
    <row r="134" spans="1:14" ht="15">
      <c r="A134" s="5">
        <v>2570</v>
      </c>
      <c r="B134" s="3" t="s">
        <v>126</v>
      </c>
      <c r="C134" s="4">
        <v>227.409101298574</v>
      </c>
      <c r="D134" s="4"/>
      <c r="E134" s="4">
        <v>980.061473416413</v>
      </c>
      <c r="F134" s="4"/>
      <c r="G134" s="4">
        <v>674.233715877378</v>
      </c>
      <c r="H134" s="4"/>
      <c r="I134" s="4">
        <v>272.510871988411</v>
      </c>
      <c r="J134" s="4"/>
      <c r="K134" s="4">
        <v>2154.21516258077</v>
      </c>
      <c r="L134" s="4"/>
      <c r="M134" s="4">
        <v>165.460659891907</v>
      </c>
      <c r="N134" s="7">
        <v>0.0768078615200551</v>
      </c>
    </row>
    <row r="135" spans="1:14" ht="15">
      <c r="A135" s="5">
        <v>2580</v>
      </c>
      <c r="B135" s="3" t="s">
        <v>127</v>
      </c>
      <c r="C135" s="4">
        <v>289.321296836712</v>
      </c>
      <c r="D135" s="4"/>
      <c r="E135" s="4">
        <v>973.856816401699</v>
      </c>
      <c r="F135" s="4"/>
      <c r="G135" s="4">
        <v>671.048673227825</v>
      </c>
      <c r="H135" s="4"/>
      <c r="I135" s="4">
        <v>312.974492620135</v>
      </c>
      <c r="J135" s="4"/>
      <c r="K135" s="4">
        <v>2247.20127908637</v>
      </c>
      <c r="L135" s="4"/>
      <c r="M135" s="4">
        <v>103.083005198422</v>
      </c>
      <c r="N135" s="7">
        <v>0.0458717277165008</v>
      </c>
    </row>
    <row r="136" spans="1:14" ht="15">
      <c r="A136" s="5">
        <v>2590</v>
      </c>
      <c r="B136" s="3" t="s">
        <v>128</v>
      </c>
      <c r="C136" s="4">
        <v>288.556346699785</v>
      </c>
      <c r="D136" s="4"/>
      <c r="E136" s="4">
        <v>966.034996414385</v>
      </c>
      <c r="F136" s="4"/>
      <c r="G136" s="4">
        <v>653.630471238078</v>
      </c>
      <c r="H136" s="4"/>
      <c r="I136" s="4">
        <v>310.00455228186</v>
      </c>
      <c r="J136" s="4"/>
      <c r="K136" s="4">
        <v>2218.22636663411</v>
      </c>
      <c r="L136" s="4"/>
      <c r="M136" s="4">
        <v>95.3727471296947</v>
      </c>
      <c r="N136" s="7">
        <v>0.042995047108024</v>
      </c>
    </row>
    <row r="137" spans="1:14" ht="15">
      <c r="A137" s="5">
        <v>2600</v>
      </c>
      <c r="B137" s="3" t="s">
        <v>129</v>
      </c>
      <c r="C137" s="4">
        <v>342.947865836009</v>
      </c>
      <c r="D137" s="4"/>
      <c r="E137" s="4">
        <v>1041.28589761861</v>
      </c>
      <c r="F137" s="4"/>
      <c r="G137" s="4">
        <v>599.484746195667</v>
      </c>
      <c r="H137" s="4"/>
      <c r="I137" s="4">
        <v>296.203866214555</v>
      </c>
      <c r="J137" s="4"/>
      <c r="K137" s="4">
        <v>2279.92237586485</v>
      </c>
      <c r="L137" s="4"/>
      <c r="M137" s="4">
        <v>80.1751600005736</v>
      </c>
      <c r="N137" s="7">
        <v>0.0351657411012339</v>
      </c>
    </row>
    <row r="138" spans="1:14" ht="15">
      <c r="A138" s="5">
        <v>2610</v>
      </c>
      <c r="B138" s="3" t="s">
        <v>130</v>
      </c>
      <c r="C138" s="4">
        <v>319.541130524402</v>
      </c>
      <c r="D138" s="4"/>
      <c r="E138" s="4">
        <v>1045.88448506828</v>
      </c>
      <c r="F138" s="4"/>
      <c r="G138" s="4">
        <v>648.952439846546</v>
      </c>
      <c r="H138" s="4"/>
      <c r="I138" s="4">
        <v>312.715644609001</v>
      </c>
      <c r="J138" s="4"/>
      <c r="K138" s="4">
        <v>2327.09370004823</v>
      </c>
      <c r="L138" s="4"/>
      <c r="M138" s="4">
        <v>64.4063367952169</v>
      </c>
      <c r="N138" s="7">
        <v>0.02767672689496</v>
      </c>
    </row>
    <row r="139" spans="1:14" ht="15">
      <c r="A139" s="5">
        <v>2620</v>
      </c>
      <c r="B139" s="3" t="s">
        <v>131</v>
      </c>
      <c r="C139" s="4">
        <v>221.956099399054</v>
      </c>
      <c r="D139" s="4"/>
      <c r="E139" s="4">
        <v>1083.67771046978</v>
      </c>
      <c r="F139" s="4"/>
      <c r="G139" s="4">
        <v>586.153801557616</v>
      </c>
      <c r="H139" s="4"/>
      <c r="I139" s="4">
        <v>255.884882585543</v>
      </c>
      <c r="J139" s="4"/>
      <c r="K139" s="4">
        <v>2147.67249401199</v>
      </c>
      <c r="L139" s="4"/>
      <c r="M139" s="4">
        <v>289.007354150678</v>
      </c>
      <c r="N139" s="7">
        <v>0.134567702923267</v>
      </c>
    </row>
    <row r="140" spans="1:14" ht="15">
      <c r="A140" s="5">
        <v>2630</v>
      </c>
      <c r="B140" s="3" t="s">
        <v>132</v>
      </c>
      <c r="C140" s="4">
        <v>259.352746038893</v>
      </c>
      <c r="D140" s="4"/>
      <c r="E140" s="4">
        <v>1032.35952315971</v>
      </c>
      <c r="F140" s="4"/>
      <c r="G140" s="4">
        <v>561.363766983823</v>
      </c>
      <c r="H140" s="4"/>
      <c r="I140" s="4">
        <v>232.909432733015</v>
      </c>
      <c r="J140" s="4"/>
      <c r="K140" s="4">
        <v>2085.98546891544</v>
      </c>
      <c r="L140" s="4"/>
      <c r="M140" s="4">
        <v>315.683253537854</v>
      </c>
      <c r="N140" s="7">
        <v>0.151335308055614</v>
      </c>
    </row>
    <row r="141" spans="1:14" ht="15">
      <c r="A141" s="5">
        <v>2640</v>
      </c>
      <c r="B141" s="3" t="s">
        <v>133</v>
      </c>
      <c r="C141" s="4">
        <v>341.784319575806</v>
      </c>
      <c r="D141" s="4"/>
      <c r="E141" s="4">
        <v>1021.78751317122</v>
      </c>
      <c r="F141" s="4"/>
      <c r="G141" s="4">
        <v>752.167728208643</v>
      </c>
      <c r="H141" s="4"/>
      <c r="I141" s="4">
        <v>325.324267467136</v>
      </c>
      <c r="J141" s="4"/>
      <c r="K141" s="4">
        <v>2441.06382842281</v>
      </c>
      <c r="L141" s="4"/>
      <c r="M141" s="4">
        <v>113.965645275337</v>
      </c>
      <c r="N141" s="7">
        <v>0.0466868764136216</v>
      </c>
    </row>
    <row r="142" spans="1:14" ht="15">
      <c r="A142" s="5">
        <v>2650</v>
      </c>
      <c r="B142" s="3" t="s">
        <v>134</v>
      </c>
      <c r="C142" s="4">
        <v>298.470420210074</v>
      </c>
      <c r="D142" s="4"/>
      <c r="E142" s="4">
        <v>1141.93423668012</v>
      </c>
      <c r="F142" s="4"/>
      <c r="G142" s="4">
        <v>770.484934172054</v>
      </c>
      <c r="H142" s="4"/>
      <c r="I142" s="4">
        <v>281.865048755682</v>
      </c>
      <c r="J142" s="4"/>
      <c r="K142" s="4">
        <v>2492.75463981793</v>
      </c>
      <c r="L142" s="4"/>
      <c r="M142" s="4">
        <v>137.451251734537</v>
      </c>
      <c r="N142" s="7">
        <v>0.0551403052426279</v>
      </c>
    </row>
    <row r="143" spans="1:14" ht="15">
      <c r="A143" s="5">
        <v>2660</v>
      </c>
      <c r="B143" s="3" t="s">
        <v>135</v>
      </c>
      <c r="C143" s="4">
        <v>298.280924093591</v>
      </c>
      <c r="D143" s="4"/>
      <c r="E143" s="4">
        <v>1147.15481969133</v>
      </c>
      <c r="F143" s="4"/>
      <c r="G143" s="4">
        <v>792.677489407653</v>
      </c>
      <c r="H143" s="4"/>
      <c r="I143" s="4">
        <v>279.201638956908</v>
      </c>
      <c r="J143" s="4"/>
      <c r="K143" s="4">
        <v>2517.31487214948</v>
      </c>
      <c r="L143" s="4"/>
      <c r="M143" s="4">
        <v>141.09618358056</v>
      </c>
      <c r="N143" s="7">
        <v>0.0560502721139853</v>
      </c>
    </row>
    <row r="144" spans="1:14" ht="15">
      <c r="A144" s="5">
        <v>2670</v>
      </c>
      <c r="B144" s="3" t="s">
        <v>136</v>
      </c>
      <c r="C144" s="4">
        <v>298.280924093591</v>
      </c>
      <c r="D144" s="4"/>
      <c r="E144" s="4">
        <v>1156.63058239657</v>
      </c>
      <c r="F144" s="4"/>
      <c r="G144" s="4">
        <v>765.803692052045</v>
      </c>
      <c r="H144" s="4"/>
      <c r="I144" s="4">
        <v>278.821378629606</v>
      </c>
      <c r="J144" s="4"/>
      <c r="K144" s="4">
        <v>2499.53657717181</v>
      </c>
      <c r="L144" s="4"/>
      <c r="M144" s="4">
        <v>143.312740278666</v>
      </c>
      <c r="N144" s="7">
        <v>0.0573357243848867</v>
      </c>
    </row>
    <row r="145" spans="1:14" ht="15">
      <c r="A145" s="5">
        <v>2680</v>
      </c>
      <c r="B145" s="3" t="s">
        <v>137</v>
      </c>
      <c r="C145" s="4">
        <v>298.280924093591</v>
      </c>
      <c r="D145" s="4"/>
      <c r="E145" s="4">
        <v>1161.05740299274</v>
      </c>
      <c r="F145" s="4"/>
      <c r="G145" s="4">
        <v>815.868581199715</v>
      </c>
      <c r="H145" s="4"/>
      <c r="I145" s="4">
        <v>278.677131144873</v>
      </c>
      <c r="J145" s="4"/>
      <c r="K145" s="4">
        <v>2553.88403943092</v>
      </c>
      <c r="L145" s="4"/>
      <c r="M145" s="4">
        <v>146.912146044954</v>
      </c>
      <c r="N145" s="7">
        <v>0.0575249869519097</v>
      </c>
    </row>
    <row r="146" spans="1:14" ht="15">
      <c r="A146" s="5">
        <v>2690</v>
      </c>
      <c r="B146" s="3" t="s">
        <v>138</v>
      </c>
      <c r="C146" s="4">
        <v>298.280924093591</v>
      </c>
      <c r="D146" s="4"/>
      <c r="E146" s="4">
        <v>1100.5457236161</v>
      </c>
      <c r="F146" s="4"/>
      <c r="G146" s="4">
        <v>613.817438118658</v>
      </c>
      <c r="H146" s="4"/>
      <c r="I146" s="4">
        <v>279.010908843441</v>
      </c>
      <c r="J146" s="4"/>
      <c r="K146" s="4">
        <v>2291.65499467179</v>
      </c>
      <c r="L146" s="4"/>
      <c r="M146" s="4">
        <v>196.169923902818</v>
      </c>
      <c r="N146" s="7">
        <v>0.0856018573297123</v>
      </c>
    </row>
    <row r="147" spans="1:14" ht="15">
      <c r="A147" s="5">
        <v>2700</v>
      </c>
      <c r="B147" s="3" t="s">
        <v>139</v>
      </c>
      <c r="C147" s="4">
        <v>296.545611671585</v>
      </c>
      <c r="D147" s="4"/>
      <c r="E147" s="4">
        <v>1068.04643021751</v>
      </c>
      <c r="F147" s="4"/>
      <c r="G147" s="4">
        <v>648.454776932554</v>
      </c>
      <c r="H147" s="4"/>
      <c r="I147" s="4">
        <v>280.911398188346</v>
      </c>
      <c r="J147" s="4"/>
      <c r="K147" s="4">
        <v>2293.95821701</v>
      </c>
      <c r="L147" s="4"/>
      <c r="M147" s="4">
        <v>169.076106058599</v>
      </c>
      <c r="N147" s="7">
        <v>0.0737049632399048</v>
      </c>
    </row>
    <row r="148" spans="1:14" ht="15">
      <c r="A148" s="5">
        <v>2710</v>
      </c>
      <c r="B148" s="3" t="s">
        <v>140</v>
      </c>
      <c r="C148" s="4">
        <v>332.109490073146</v>
      </c>
      <c r="D148" s="4"/>
      <c r="E148" s="4">
        <v>1051.63006207278</v>
      </c>
      <c r="F148" s="4"/>
      <c r="G148" s="4">
        <v>744.006056419162</v>
      </c>
      <c r="H148" s="4"/>
      <c r="I148" s="4">
        <v>338.280291603372</v>
      </c>
      <c r="J148" s="4"/>
      <c r="K148" s="4">
        <v>2466.02590016847</v>
      </c>
      <c r="L148" s="4"/>
      <c r="M148" s="4">
        <v>200.760644689058</v>
      </c>
      <c r="N148" s="7">
        <v>0.0814105985972585</v>
      </c>
    </row>
    <row r="149" spans="1:14" ht="15">
      <c r="A149" s="5">
        <v>2720</v>
      </c>
      <c r="B149" s="3" t="s">
        <v>141</v>
      </c>
      <c r="C149" s="4">
        <v>345.767247209291</v>
      </c>
      <c r="D149" s="4"/>
      <c r="E149" s="4">
        <v>1055.10740407584</v>
      </c>
      <c r="F149" s="4"/>
      <c r="G149" s="4">
        <v>769.585930198389</v>
      </c>
      <c r="H149" s="4"/>
      <c r="I149" s="4">
        <v>333.750451408526</v>
      </c>
      <c r="J149" s="4"/>
      <c r="K149" s="4">
        <v>2504.21103289205</v>
      </c>
      <c r="L149" s="4"/>
      <c r="M149" s="4">
        <v>150.441518992275</v>
      </c>
      <c r="N149" s="7">
        <v>0.0600754157761752</v>
      </c>
    </row>
    <row r="150" spans="1:14" ht="15">
      <c r="A150" s="5">
        <v>2730</v>
      </c>
      <c r="B150" s="3" t="s">
        <v>142</v>
      </c>
      <c r="C150" s="4">
        <v>280.734987382203</v>
      </c>
      <c r="D150" s="4"/>
      <c r="E150" s="4">
        <v>1027.60387295464</v>
      </c>
      <c r="F150" s="4"/>
      <c r="G150" s="4">
        <v>645.667864614194</v>
      </c>
      <c r="H150" s="4"/>
      <c r="I150" s="4">
        <v>308.287981260656</v>
      </c>
      <c r="J150" s="4"/>
      <c r="K150" s="4">
        <v>2262.29470621169</v>
      </c>
      <c r="L150" s="4"/>
      <c r="M150" s="4">
        <v>104.052073373481</v>
      </c>
      <c r="N150" s="7">
        <v>0.0459940400725778</v>
      </c>
    </row>
    <row r="151" spans="1:14" ht="15">
      <c r="A151" s="5">
        <v>2740</v>
      </c>
      <c r="B151" s="3" t="s">
        <v>143</v>
      </c>
      <c r="C151" s="4">
        <v>277.772686378982</v>
      </c>
      <c r="D151" s="4"/>
      <c r="E151" s="4">
        <v>1018.93595569157</v>
      </c>
      <c r="F151" s="4"/>
      <c r="G151" s="4">
        <v>671.446803559019</v>
      </c>
      <c r="H151" s="4"/>
      <c r="I151" s="4">
        <v>289.398888237636</v>
      </c>
      <c r="J151" s="4"/>
      <c r="K151" s="4">
        <v>2257.55433386721</v>
      </c>
      <c r="L151" s="4"/>
      <c r="M151" s="4">
        <v>133.718498433566</v>
      </c>
      <c r="N151" s="7">
        <v>0.0592315748186245</v>
      </c>
    </row>
    <row r="152" spans="1:14" ht="15">
      <c r="A152" s="5">
        <v>2750</v>
      </c>
      <c r="B152" s="3" t="s">
        <v>144</v>
      </c>
      <c r="C152" s="4">
        <v>284.745487201949</v>
      </c>
      <c r="D152" s="4"/>
      <c r="E152" s="4">
        <v>1046.47485445177</v>
      </c>
      <c r="F152" s="4"/>
      <c r="G152" s="4">
        <v>654.028601569273</v>
      </c>
      <c r="H152" s="4"/>
      <c r="I152" s="4">
        <v>293.043195762813</v>
      </c>
      <c r="J152" s="4"/>
      <c r="K152" s="4">
        <v>2278.29213898581</v>
      </c>
      <c r="L152" s="4"/>
      <c r="M152" s="4">
        <v>116.163340757754</v>
      </c>
      <c r="N152" s="7">
        <v>0.0509870261016943</v>
      </c>
    </row>
    <row r="153" spans="1:14" ht="15">
      <c r="A153" s="5">
        <v>2760</v>
      </c>
      <c r="B153" s="3" t="s">
        <v>145</v>
      </c>
      <c r="C153" s="4">
        <v>325.061564337288</v>
      </c>
      <c r="D153" s="4"/>
      <c r="E153" s="4">
        <v>988.684175616486</v>
      </c>
      <c r="F153" s="4"/>
      <c r="G153" s="4">
        <v>833.087718023864</v>
      </c>
      <c r="H153" s="4"/>
      <c r="I153" s="4">
        <v>350.030628950905</v>
      </c>
      <c r="J153" s="4"/>
      <c r="K153" s="4">
        <v>2496.86408692854</v>
      </c>
      <c r="L153" s="4"/>
      <c r="M153" s="4">
        <v>192.520585028597</v>
      </c>
      <c r="N153" s="7">
        <v>0.0771049517819056</v>
      </c>
    </row>
    <row r="154" spans="1:14" ht="15">
      <c r="A154" s="5">
        <v>2770</v>
      </c>
      <c r="B154" s="3" t="s">
        <v>146</v>
      </c>
      <c r="C154" s="4">
        <v>332.249857566838</v>
      </c>
      <c r="D154" s="4"/>
      <c r="E154" s="4">
        <v>963.283454248515</v>
      </c>
      <c r="F154" s="4"/>
      <c r="G154" s="4">
        <v>789.591979340898</v>
      </c>
      <c r="H154" s="4"/>
      <c r="I154" s="4">
        <v>358.817837749929</v>
      </c>
      <c r="J154" s="4"/>
      <c r="K154" s="4">
        <v>2443.94312890618</v>
      </c>
      <c r="L154" s="4"/>
      <c r="M154" s="4">
        <v>290.591671202159</v>
      </c>
      <c r="N154" s="7">
        <v>0.118902795963266</v>
      </c>
    </row>
    <row r="155" spans="1:14" ht="15">
      <c r="A155" s="5">
        <v>2780</v>
      </c>
      <c r="B155" s="3" t="s">
        <v>147</v>
      </c>
      <c r="C155" s="4">
        <v>329.677623244948</v>
      </c>
      <c r="D155" s="4"/>
      <c r="E155" s="4">
        <v>973.200133922148</v>
      </c>
      <c r="F155" s="4"/>
      <c r="G155" s="4">
        <v>774.164429007123</v>
      </c>
      <c r="H155" s="4"/>
      <c r="I155" s="4">
        <v>345.592948264667</v>
      </c>
      <c r="J155" s="4"/>
      <c r="K155" s="4">
        <v>2422.63513443888</v>
      </c>
      <c r="L155" s="4"/>
      <c r="M155" s="4">
        <v>212.9364825487</v>
      </c>
      <c r="N155" s="7">
        <v>0.0878945737728759</v>
      </c>
    </row>
    <row r="156" spans="1:14" ht="15">
      <c r="A156" s="5">
        <v>2790</v>
      </c>
      <c r="B156" s="3" t="s">
        <v>148</v>
      </c>
      <c r="C156" s="4">
        <v>276.45053957477</v>
      </c>
      <c r="D156" s="4"/>
      <c r="E156" s="4">
        <v>1002.19076752756</v>
      </c>
      <c r="F156" s="4"/>
      <c r="G156" s="4">
        <v>720.416834295905</v>
      </c>
      <c r="H156" s="4"/>
      <c r="I156" s="4">
        <v>301.741432739114</v>
      </c>
      <c r="J156" s="4"/>
      <c r="K156" s="4">
        <v>2300.79957413735</v>
      </c>
      <c r="L156" s="4"/>
      <c r="M156" s="4">
        <v>102.738784868722</v>
      </c>
      <c r="N156" s="7">
        <v>0.0446535135105119</v>
      </c>
    </row>
    <row r="157" spans="1:14" ht="15">
      <c r="A157" s="5">
        <v>2800</v>
      </c>
      <c r="B157" s="3" t="s">
        <v>149</v>
      </c>
      <c r="C157" s="4">
        <v>297.801233441238</v>
      </c>
      <c r="D157" s="4"/>
      <c r="E157" s="4">
        <v>1021.00996034969</v>
      </c>
      <c r="F157" s="4"/>
      <c r="G157" s="4">
        <v>717.032726480755</v>
      </c>
      <c r="H157" s="4"/>
      <c r="I157" s="4">
        <v>312.672310031549</v>
      </c>
      <c r="J157" s="4"/>
      <c r="K157" s="4">
        <v>2348.51623030324</v>
      </c>
      <c r="L157" s="4"/>
      <c r="M157" s="4">
        <v>95.7294530965551</v>
      </c>
      <c r="N157" s="7">
        <v>0.0407616740567274</v>
      </c>
    </row>
    <row r="158" spans="1:14" ht="15">
      <c r="A158" s="5">
        <v>2810</v>
      </c>
      <c r="B158" s="3" t="s">
        <v>150</v>
      </c>
      <c r="C158" s="4">
        <v>285.99876839562</v>
      </c>
      <c r="D158" s="4"/>
      <c r="E158" s="4">
        <v>1027.48715458599</v>
      </c>
      <c r="F158" s="4"/>
      <c r="G158" s="4">
        <v>638.202920904303</v>
      </c>
      <c r="H158" s="4"/>
      <c r="I158" s="4">
        <v>287.686230372255</v>
      </c>
      <c r="J158" s="4"/>
      <c r="K158" s="4">
        <v>2239.37507425817</v>
      </c>
      <c r="L158" s="4"/>
      <c r="M158" s="4">
        <v>134.588439003321</v>
      </c>
      <c r="N158" s="7">
        <v>0.0601008917846895</v>
      </c>
    </row>
    <row r="159" spans="1:14" ht="15">
      <c r="A159" s="5">
        <v>2820</v>
      </c>
      <c r="B159" s="3" t="s">
        <v>151</v>
      </c>
      <c r="C159" s="4">
        <v>305.36682692376</v>
      </c>
      <c r="D159" s="4"/>
      <c r="E159" s="4">
        <v>1004.84840128743</v>
      </c>
      <c r="F159" s="4"/>
      <c r="G159" s="4">
        <v>709.738232318906</v>
      </c>
      <c r="H159" s="4"/>
      <c r="I159" s="4">
        <v>320.978345595991</v>
      </c>
      <c r="J159" s="4"/>
      <c r="K159" s="4">
        <v>2340.93180612609</v>
      </c>
      <c r="L159" s="4"/>
      <c r="M159" s="4">
        <v>92.1179898263246</v>
      </c>
      <c r="N159" s="7">
        <v>0.0393509924489285</v>
      </c>
    </row>
    <row r="160" spans="1:14" ht="15">
      <c r="A160" s="5">
        <v>2830</v>
      </c>
      <c r="B160" s="3" t="s">
        <v>152</v>
      </c>
      <c r="C160" s="4">
        <v>288.118317550355</v>
      </c>
      <c r="D160" s="4"/>
      <c r="E160" s="4">
        <v>976.213745709</v>
      </c>
      <c r="F160" s="4"/>
      <c r="G160" s="4">
        <v>692.050048198319</v>
      </c>
      <c r="H160" s="4"/>
      <c r="I160" s="4">
        <v>317.613321451248</v>
      </c>
      <c r="J160" s="4"/>
      <c r="K160" s="4">
        <v>2273.99543290892</v>
      </c>
      <c r="L160" s="4"/>
      <c r="M160" s="4">
        <v>83.8866862978453</v>
      </c>
      <c r="N160" s="7">
        <v>0.0368895579489077</v>
      </c>
    </row>
    <row r="161" spans="1:14" ht="15">
      <c r="A161" s="5">
        <v>2840</v>
      </c>
      <c r="B161" s="3" t="s">
        <v>153</v>
      </c>
      <c r="C161" s="4">
        <v>291.732929840022</v>
      </c>
      <c r="D161" s="4"/>
      <c r="E161" s="4">
        <v>990.159165510529</v>
      </c>
      <c r="F161" s="4"/>
      <c r="G161" s="4">
        <v>682.395387666859</v>
      </c>
      <c r="H161" s="4"/>
      <c r="I161" s="4">
        <v>315.092659818244</v>
      </c>
      <c r="J161" s="4"/>
      <c r="K161" s="4">
        <v>2279.38014283565</v>
      </c>
      <c r="L161" s="4"/>
      <c r="M161" s="4">
        <v>127.863935572027</v>
      </c>
      <c r="N161" s="7">
        <v>0.0560959241370589</v>
      </c>
    </row>
    <row r="162" spans="1:14" ht="15">
      <c r="A162" s="5">
        <v>2862</v>
      </c>
      <c r="B162" s="3" t="s">
        <v>154</v>
      </c>
      <c r="C162" s="4">
        <v>198.927057465358</v>
      </c>
      <c r="D162" s="4"/>
      <c r="E162" s="4">
        <v>1020.56569140205</v>
      </c>
      <c r="F162" s="4"/>
      <c r="G162" s="4">
        <v>679.548984609356</v>
      </c>
      <c r="H162" s="4"/>
      <c r="I162" s="4">
        <v>290.106435432757</v>
      </c>
      <c r="J162" s="4"/>
      <c r="K162" s="4">
        <v>2189.14816890952</v>
      </c>
      <c r="L162" s="4"/>
      <c r="M162" s="4">
        <v>302.128783633819</v>
      </c>
      <c r="N162" s="7">
        <v>0.138012030398252</v>
      </c>
    </row>
    <row r="163" spans="1:14" ht="15">
      <c r="A163" s="5">
        <v>2865</v>
      </c>
      <c r="B163" s="3" t="s">
        <v>155</v>
      </c>
      <c r="C163" s="4">
        <v>256.28912091633</v>
      </c>
      <c r="D163" s="4"/>
      <c r="E163" s="4">
        <v>1043.93832208424</v>
      </c>
      <c r="F163" s="4"/>
      <c r="G163" s="4">
        <v>609.000926611929</v>
      </c>
      <c r="H163" s="4"/>
      <c r="I163" s="4">
        <v>273.486547342659</v>
      </c>
      <c r="J163" s="4"/>
      <c r="K163" s="4">
        <v>2182.71491695516</v>
      </c>
      <c r="L163" s="4"/>
      <c r="M163" s="4">
        <v>230.004555260038</v>
      </c>
      <c r="N163" s="7">
        <v>0.105375444806548</v>
      </c>
    </row>
    <row r="164" spans="1:14" ht="15">
      <c r="A164" s="5">
        <v>3000</v>
      </c>
      <c r="B164" s="3" t="s">
        <v>156</v>
      </c>
      <c r="C164" s="4">
        <v>339.468255929902</v>
      </c>
      <c r="D164" s="4"/>
      <c r="E164" s="4">
        <v>998.937863128014</v>
      </c>
      <c r="F164" s="4"/>
      <c r="G164" s="4">
        <v>659.303828457596</v>
      </c>
      <c r="H164" s="4"/>
      <c r="I164" s="4">
        <v>298.267838513861</v>
      </c>
      <c r="J164" s="4"/>
      <c r="K164" s="4">
        <v>2295.97778602937</v>
      </c>
      <c r="L164" s="4"/>
      <c r="M164" s="4">
        <v>173.356388312063</v>
      </c>
      <c r="N164" s="7">
        <v>0.0755043839565464</v>
      </c>
    </row>
    <row r="165" spans="1:14" ht="15">
      <c r="A165" s="5">
        <v>3010</v>
      </c>
      <c r="B165" s="3" t="s">
        <v>157</v>
      </c>
      <c r="C165" s="4">
        <v>293.240728445125</v>
      </c>
      <c r="D165" s="4"/>
      <c r="E165" s="4">
        <v>921.072312303975</v>
      </c>
      <c r="F165" s="4"/>
      <c r="G165" s="4">
        <v>627.353869379261</v>
      </c>
      <c r="H165" s="4"/>
      <c r="I165" s="4">
        <v>289.001858205521</v>
      </c>
      <c r="J165" s="4"/>
      <c r="K165" s="4">
        <v>2130.66876833388</v>
      </c>
      <c r="L165" s="4"/>
      <c r="M165" s="4">
        <v>134.136463522404</v>
      </c>
      <c r="N165" s="7">
        <v>0.062955099129413</v>
      </c>
    </row>
    <row r="166" spans="1:14" ht="15">
      <c r="A166" s="5">
        <v>3020</v>
      </c>
      <c r="B166" s="3" t="s">
        <v>158</v>
      </c>
      <c r="C166" s="4">
        <v>285.850143990535</v>
      </c>
      <c r="D166" s="4"/>
      <c r="E166" s="4">
        <v>923.832399120858</v>
      </c>
      <c r="F166" s="4"/>
      <c r="G166" s="4">
        <v>618.893599841384</v>
      </c>
      <c r="H166" s="4"/>
      <c r="I166" s="4">
        <v>280.138681003128</v>
      </c>
      <c r="J166" s="4"/>
      <c r="K166" s="4">
        <v>2108.7148239559</v>
      </c>
      <c r="L166" s="4"/>
      <c r="M166" s="4">
        <v>121.107892013947</v>
      </c>
      <c r="N166" s="7">
        <v>0.0574320864244468</v>
      </c>
    </row>
    <row r="167" spans="1:14" ht="15">
      <c r="A167" s="5">
        <v>3030</v>
      </c>
      <c r="B167" s="3" t="s">
        <v>159</v>
      </c>
      <c r="C167" s="4">
        <v>283.986408963339</v>
      </c>
      <c r="D167" s="4"/>
      <c r="E167" s="4">
        <v>1057.24788661921</v>
      </c>
      <c r="F167" s="4"/>
      <c r="G167" s="4">
        <v>724.000007276653</v>
      </c>
      <c r="H167" s="4"/>
      <c r="I167" s="4">
        <v>255.905317954843</v>
      </c>
      <c r="J167" s="4"/>
      <c r="K167" s="4">
        <v>2321.13962081405</v>
      </c>
      <c r="L167" s="4"/>
      <c r="M167" s="4">
        <v>270.027479117046</v>
      </c>
      <c r="N167" s="7">
        <v>0.116334009680272</v>
      </c>
    </row>
    <row r="168" spans="1:14" ht="15">
      <c r="A168" s="5">
        <v>3040</v>
      </c>
      <c r="B168" s="3" t="s">
        <v>160</v>
      </c>
      <c r="C168" s="4">
        <v>301.356476142859</v>
      </c>
      <c r="D168" s="4"/>
      <c r="E168" s="4">
        <v>1089.14829463501</v>
      </c>
      <c r="F168" s="4"/>
      <c r="G168" s="4">
        <v>720.533676893104</v>
      </c>
      <c r="H168" s="4"/>
      <c r="I168" s="4">
        <v>299.485546308182</v>
      </c>
      <c r="J168" s="4"/>
      <c r="K168" s="4">
        <v>2410.52399397915</v>
      </c>
      <c r="L168" s="4"/>
      <c r="M168" s="4">
        <v>219.776125224802</v>
      </c>
      <c r="N168" s="7">
        <v>0.0911735895488881</v>
      </c>
    </row>
    <row r="169" spans="1:14" ht="15">
      <c r="A169" s="5">
        <v>3050</v>
      </c>
      <c r="B169" s="3" t="s">
        <v>161</v>
      </c>
      <c r="C169" s="4">
        <v>286.238966218875</v>
      </c>
      <c r="D169" s="4"/>
      <c r="E169" s="4">
        <v>1062.25592924923</v>
      </c>
      <c r="F169" s="4"/>
      <c r="G169" s="4">
        <v>711.709272464684</v>
      </c>
      <c r="H169" s="4"/>
      <c r="I169" s="4">
        <v>300.2023868076</v>
      </c>
      <c r="J169" s="4"/>
      <c r="K169" s="4">
        <v>2360.40655474039</v>
      </c>
      <c r="L169" s="4"/>
      <c r="M169" s="4">
        <v>228.612929629556</v>
      </c>
      <c r="N169" s="7">
        <v>0.09685320063632</v>
      </c>
    </row>
    <row r="170" spans="1:14" ht="15">
      <c r="A170" s="5">
        <v>3060</v>
      </c>
      <c r="B170" s="3" t="s">
        <v>162</v>
      </c>
      <c r="C170" s="4">
        <v>278.189413769343</v>
      </c>
      <c r="D170" s="4"/>
      <c r="E170" s="4">
        <v>1058.99190071343</v>
      </c>
      <c r="F170" s="4"/>
      <c r="G170" s="4">
        <v>660.299154285581</v>
      </c>
      <c r="H170" s="4"/>
      <c r="I170" s="4">
        <v>258.078278890416</v>
      </c>
      <c r="J170" s="4"/>
      <c r="K170" s="4">
        <v>2255.55874765877</v>
      </c>
      <c r="L170" s="4"/>
      <c r="M170" s="4">
        <v>303.221815850666</v>
      </c>
      <c r="N170" s="7">
        <v>0.134433127120011</v>
      </c>
    </row>
    <row r="171" spans="1:14" ht="15">
      <c r="A171" s="5">
        <v>3070</v>
      </c>
      <c r="B171" s="3" t="s">
        <v>163</v>
      </c>
      <c r="C171" s="4">
        <v>267.303270313486</v>
      </c>
      <c r="D171" s="4"/>
      <c r="E171" s="4">
        <v>1056.96640862291</v>
      </c>
      <c r="F171" s="4"/>
      <c r="G171" s="4">
        <v>665.739584739168</v>
      </c>
      <c r="H171" s="4"/>
      <c r="I171" s="4">
        <v>303.958884571907</v>
      </c>
      <c r="J171" s="4"/>
      <c r="K171" s="4">
        <v>2293.96814824747</v>
      </c>
      <c r="L171" s="4"/>
      <c r="M171" s="4">
        <v>190.303725136626</v>
      </c>
      <c r="N171" s="7">
        <v>0.0829583119024616</v>
      </c>
    </row>
    <row r="172" spans="1:14" ht="15">
      <c r="A172" s="5">
        <v>3080</v>
      </c>
      <c r="B172" s="3" t="s">
        <v>164</v>
      </c>
      <c r="C172" s="4">
        <v>300.931091617707</v>
      </c>
      <c r="D172" s="4"/>
      <c r="E172" s="4">
        <v>1042.24671254942</v>
      </c>
      <c r="F172" s="4"/>
      <c r="G172" s="4">
        <v>638.029268313038</v>
      </c>
      <c r="H172" s="4"/>
      <c r="I172" s="4">
        <v>303.73598403536</v>
      </c>
      <c r="J172" s="4"/>
      <c r="K172" s="4">
        <v>2284.94305651552</v>
      </c>
      <c r="L172" s="4"/>
      <c r="M172" s="4">
        <v>78.7047584683169</v>
      </c>
      <c r="N172" s="7">
        <v>0.0344449539973829</v>
      </c>
    </row>
    <row r="173" spans="1:14" ht="15">
      <c r="A173" s="5">
        <v>3085</v>
      </c>
      <c r="B173" s="3" t="s">
        <v>165</v>
      </c>
      <c r="C173" s="4">
        <v>297.842275675806</v>
      </c>
      <c r="D173" s="4"/>
      <c r="E173" s="4">
        <v>1012.60683956822</v>
      </c>
      <c r="F173" s="4"/>
      <c r="G173" s="4">
        <v>593.429399063788</v>
      </c>
      <c r="H173" s="4"/>
      <c r="I173" s="4">
        <v>289.443616254779</v>
      </c>
      <c r="J173" s="4"/>
      <c r="K173" s="4">
        <v>2193.32213056259</v>
      </c>
      <c r="L173" s="4"/>
      <c r="M173" s="4">
        <v>87.44677125209</v>
      </c>
      <c r="N173" s="7">
        <v>0.039869552234746</v>
      </c>
    </row>
    <row r="174" spans="1:14" ht="15">
      <c r="A174" s="5">
        <v>3090</v>
      </c>
      <c r="B174" s="3" t="s">
        <v>166</v>
      </c>
      <c r="C174" s="4">
        <v>332.246348379495</v>
      </c>
      <c r="D174" s="4"/>
      <c r="E174" s="4">
        <v>1072.32637696367</v>
      </c>
      <c r="F174" s="4"/>
      <c r="G174" s="4">
        <v>677.617823692529</v>
      </c>
      <c r="H174" s="4"/>
      <c r="I174" s="4">
        <v>293.445091359048</v>
      </c>
      <c r="J174" s="4"/>
      <c r="K174" s="4">
        <v>2375.63564039475</v>
      </c>
      <c r="L174" s="4"/>
      <c r="M174" s="4">
        <v>100.285303273091</v>
      </c>
      <c r="N174" s="7">
        <v>0.0422140927538987</v>
      </c>
    </row>
    <row r="175" spans="1:14" ht="15">
      <c r="A175" s="5">
        <v>3100</v>
      </c>
      <c r="B175" s="3" t="s">
        <v>167</v>
      </c>
      <c r="C175" s="4">
        <v>297.242204640277</v>
      </c>
      <c r="D175" s="4"/>
      <c r="E175" s="4">
        <v>955.278996745671</v>
      </c>
      <c r="F175" s="4"/>
      <c r="G175" s="4">
        <v>613.120710039069</v>
      </c>
      <c r="H175" s="4"/>
      <c r="I175" s="4">
        <v>286.537936535628</v>
      </c>
      <c r="J175" s="4"/>
      <c r="K175" s="4">
        <v>2152.17984796064</v>
      </c>
      <c r="L175" s="4"/>
      <c r="M175" s="4">
        <v>96.5142094224926</v>
      </c>
      <c r="N175" s="7">
        <v>0.0448448625304001</v>
      </c>
    </row>
    <row r="176" spans="1:14" ht="15">
      <c r="A176" s="5">
        <v>3110</v>
      </c>
      <c r="B176" s="3" t="s">
        <v>168</v>
      </c>
      <c r="C176" s="4">
        <v>291.15288730459</v>
      </c>
      <c r="D176" s="4"/>
      <c r="E176" s="4">
        <v>959.520898629086</v>
      </c>
      <c r="F176" s="4"/>
      <c r="G176" s="4">
        <v>673.039324883796</v>
      </c>
      <c r="H176" s="4"/>
      <c r="I176" s="4">
        <v>300.740518199168</v>
      </c>
      <c r="J176" s="4"/>
      <c r="K176" s="4">
        <v>2224.45362901664</v>
      </c>
      <c r="L176" s="4"/>
      <c r="M176" s="4">
        <v>112.17440943329</v>
      </c>
      <c r="N176" s="7">
        <v>0.0504278479758103</v>
      </c>
    </row>
    <row r="177" spans="1:14" ht="15">
      <c r="A177" s="5">
        <v>3120</v>
      </c>
      <c r="B177" s="3" t="s">
        <v>169</v>
      </c>
      <c r="C177" s="4">
        <v>302.59371533725</v>
      </c>
      <c r="D177" s="4"/>
      <c r="E177" s="4">
        <v>1018.64207153395</v>
      </c>
      <c r="F177" s="4"/>
      <c r="G177" s="4">
        <v>593.214193479358</v>
      </c>
      <c r="H177" s="4"/>
      <c r="I177" s="4">
        <v>290.298044486839</v>
      </c>
      <c r="J177" s="4"/>
      <c r="K177" s="4">
        <v>2204.7480248374</v>
      </c>
      <c r="L177" s="4"/>
      <c r="M177" s="4">
        <v>98.5594474834396</v>
      </c>
      <c r="N177" s="7">
        <v>0.0447032705656729</v>
      </c>
    </row>
    <row r="178" spans="1:14" ht="15">
      <c r="A178" s="5">
        <v>3130</v>
      </c>
      <c r="B178" s="3" t="s">
        <v>170</v>
      </c>
      <c r="C178" s="4">
        <v>302.442820281532</v>
      </c>
      <c r="D178" s="4"/>
      <c r="E178" s="4">
        <v>1041.6289349364</v>
      </c>
      <c r="F178" s="4"/>
      <c r="G178" s="4">
        <v>615.856698710415</v>
      </c>
      <c r="H178" s="4"/>
      <c r="I178" s="4">
        <v>292.523173763552</v>
      </c>
      <c r="J178" s="4"/>
      <c r="K178" s="4">
        <v>2252.4516276919</v>
      </c>
      <c r="L178" s="4"/>
      <c r="M178" s="4">
        <v>88.7333970169989</v>
      </c>
      <c r="N178" s="7">
        <v>0.0393941410000109</v>
      </c>
    </row>
    <row r="179" spans="1:14" ht="15">
      <c r="A179" s="5">
        <v>3140</v>
      </c>
      <c r="B179" s="3" t="s">
        <v>171</v>
      </c>
      <c r="C179" s="4">
        <v>327.615537032942</v>
      </c>
      <c r="D179" s="4"/>
      <c r="E179" s="4">
        <v>1037.63272421933</v>
      </c>
      <c r="F179" s="4"/>
      <c r="G179" s="4">
        <v>659.204295874797</v>
      </c>
      <c r="H179" s="4"/>
      <c r="I179" s="4">
        <v>300.820230632608</v>
      </c>
      <c r="J179" s="4"/>
      <c r="K179" s="4">
        <v>2325.27278775968</v>
      </c>
      <c r="L179" s="4"/>
      <c r="M179" s="4">
        <v>75.6517048948768</v>
      </c>
      <c r="N179" s="7">
        <v>0.0325345504807478</v>
      </c>
    </row>
    <row r="180" spans="1:14" ht="15">
      <c r="A180" s="5">
        <v>3145</v>
      </c>
      <c r="B180" s="3" t="s">
        <v>172</v>
      </c>
      <c r="C180" s="4">
        <v>309.387502031899</v>
      </c>
      <c r="D180" s="4"/>
      <c r="E180" s="4">
        <v>995.476445849024</v>
      </c>
      <c r="F180" s="4"/>
      <c r="G180" s="4">
        <v>606.337955941617</v>
      </c>
      <c r="H180" s="4"/>
      <c r="I180" s="4">
        <v>288.172766079633</v>
      </c>
      <c r="J180" s="4"/>
      <c r="K180" s="4">
        <v>2199.37466990217</v>
      </c>
      <c r="L180" s="4"/>
      <c r="M180" s="4">
        <v>61.1917105116481</v>
      </c>
      <c r="N180" s="7">
        <v>0.0278223221122983</v>
      </c>
    </row>
    <row r="181" spans="1:14" ht="15">
      <c r="A181" s="5">
        <v>3146</v>
      </c>
      <c r="B181" s="3" t="s">
        <v>173</v>
      </c>
      <c r="C181" s="4">
        <v>305.036109727475</v>
      </c>
      <c r="D181" s="4"/>
      <c r="E181" s="4">
        <v>1008.91290993159</v>
      </c>
      <c r="F181" s="4"/>
      <c r="G181" s="4">
        <v>596.697833877308</v>
      </c>
      <c r="H181" s="4"/>
      <c r="I181" s="4">
        <v>284.077865907975</v>
      </c>
      <c r="J181" s="4"/>
      <c r="K181" s="4">
        <v>2194.72471944435</v>
      </c>
      <c r="L181" s="4"/>
      <c r="M181" s="4">
        <v>87.9633458301262</v>
      </c>
      <c r="N181" s="7">
        <v>0.040079443700072</v>
      </c>
    </row>
    <row r="182" spans="1:14" ht="15">
      <c r="A182" s="5">
        <v>3147</v>
      </c>
      <c r="B182" s="3" t="s">
        <v>174</v>
      </c>
      <c r="C182" s="4">
        <v>284.7354609524</v>
      </c>
      <c r="D182" s="4"/>
      <c r="E182" s="4">
        <v>1030.21013842837</v>
      </c>
      <c r="F182" s="4"/>
      <c r="G182" s="4">
        <v>606.053896660371</v>
      </c>
      <c r="H182" s="4"/>
      <c r="I182" s="4">
        <v>281.551706426415</v>
      </c>
      <c r="J182" s="4"/>
      <c r="K182" s="4">
        <v>2202.55120246756</v>
      </c>
      <c r="L182" s="4"/>
      <c r="M182" s="4">
        <v>137.339099028104</v>
      </c>
      <c r="N182" s="7">
        <v>0.0623545545158</v>
      </c>
    </row>
    <row r="183" spans="1:14" ht="15">
      <c r="A183" s="5">
        <v>3148</v>
      </c>
      <c r="B183" s="3" t="s">
        <v>175</v>
      </c>
      <c r="C183" s="4">
        <v>297.705417369457</v>
      </c>
      <c r="D183" s="4"/>
      <c r="E183" s="4">
        <v>1009.60461628551</v>
      </c>
      <c r="F183" s="4"/>
      <c r="G183" s="4">
        <v>581.542423263589</v>
      </c>
      <c r="H183" s="4"/>
      <c r="I183" s="4">
        <v>291.631533426403</v>
      </c>
      <c r="J183" s="4"/>
      <c r="K183" s="4">
        <v>2180.48399034496</v>
      </c>
      <c r="L183" s="4"/>
      <c r="M183" s="4">
        <v>80.3298263707442</v>
      </c>
      <c r="N183" s="7">
        <v>0.0368403651328968</v>
      </c>
    </row>
    <row r="184" spans="1:14" ht="15">
      <c r="A184" s="5">
        <v>3200</v>
      </c>
      <c r="B184" s="3" t="s">
        <v>176</v>
      </c>
      <c r="C184" s="4">
        <v>338.455068839665</v>
      </c>
      <c r="D184" s="4"/>
      <c r="E184" s="4">
        <v>1148.22299547197</v>
      </c>
      <c r="F184" s="4"/>
      <c r="G184" s="4">
        <v>750.475674301068</v>
      </c>
      <c r="H184" s="4"/>
      <c r="I184" s="4">
        <v>329.867731241515</v>
      </c>
      <c r="J184" s="4"/>
      <c r="K184" s="4">
        <v>2567.02146985422</v>
      </c>
      <c r="L184" s="4"/>
      <c r="M184" s="4">
        <v>205.518484453652</v>
      </c>
      <c r="N184" s="7">
        <v>0.0800610695575226</v>
      </c>
    </row>
    <row r="185" spans="1:14" ht="15">
      <c r="A185" s="5">
        <v>3210</v>
      </c>
      <c r="B185" s="3" t="s">
        <v>177</v>
      </c>
      <c r="C185" s="4">
        <v>190.834672479526</v>
      </c>
      <c r="D185" s="4"/>
      <c r="E185" s="4">
        <v>1036.13800954428</v>
      </c>
      <c r="F185" s="4"/>
      <c r="G185" s="4">
        <v>649.251037594942</v>
      </c>
      <c r="H185" s="4"/>
      <c r="I185" s="4">
        <v>288.397555141934</v>
      </c>
      <c r="J185" s="4"/>
      <c r="K185" s="4">
        <v>2164.62127476068</v>
      </c>
      <c r="L185" s="4"/>
      <c r="M185" s="4">
        <v>166.191240149821</v>
      </c>
      <c r="N185" s="7">
        <v>0.0767761280403175</v>
      </c>
    </row>
    <row r="186" spans="1:14" ht="15">
      <c r="A186" s="5">
        <v>3220</v>
      </c>
      <c r="B186" s="3" t="s">
        <v>178</v>
      </c>
      <c r="C186" s="4">
        <v>187.039685343393</v>
      </c>
      <c r="D186" s="4"/>
      <c r="E186" s="4">
        <v>986.110375854788</v>
      </c>
      <c r="F186" s="4"/>
      <c r="G186" s="4">
        <v>703.695360385749</v>
      </c>
      <c r="H186" s="4"/>
      <c r="I186" s="4">
        <v>311.455463502164</v>
      </c>
      <c r="J186" s="4"/>
      <c r="K186" s="4">
        <v>2188.30088508609</v>
      </c>
      <c r="L186" s="4"/>
      <c r="M186" s="4">
        <v>210.63869044747</v>
      </c>
      <c r="N186" s="7">
        <v>0.0962567313677175</v>
      </c>
    </row>
    <row r="187" spans="1:14" ht="15">
      <c r="A187" s="5">
        <v>3230</v>
      </c>
      <c r="B187" s="3" t="s">
        <v>179</v>
      </c>
      <c r="C187" s="4">
        <v>292.432278523128</v>
      </c>
      <c r="D187" s="4"/>
      <c r="E187" s="4">
        <v>1032.84444644007</v>
      </c>
      <c r="F187" s="4"/>
      <c r="G187" s="4">
        <v>694.339297602686</v>
      </c>
      <c r="H187" s="4"/>
      <c r="I187" s="4">
        <v>317.081409519902</v>
      </c>
      <c r="J187" s="4"/>
      <c r="K187" s="4">
        <v>2336.69743208579</v>
      </c>
      <c r="L187" s="4"/>
      <c r="M187" s="4">
        <v>115.900242577504</v>
      </c>
      <c r="N187" s="7">
        <v>0.0496000213746326</v>
      </c>
    </row>
  </sheetData>
  <sheetProtection/>
  <mergeCells count="2">
    <mergeCell ref="A2:N2"/>
    <mergeCell ref="A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87"/>
  <sheetViews>
    <sheetView zoomScalePageLayoutView="0" workbookViewId="0" topLeftCell="A1">
      <selection activeCell="W12" sqref="W12"/>
    </sheetView>
  </sheetViews>
  <sheetFormatPr defaultColWidth="9.140625" defaultRowHeight="15"/>
  <cols>
    <col min="1" max="1" width="10.57421875" style="5" bestFit="1" customWidth="1"/>
    <col min="2" max="2" width="42.8515625" style="3" bestFit="1" customWidth="1"/>
    <col min="3" max="3" width="8.421875" style="5" bestFit="1" customWidth="1"/>
    <col min="4" max="4" width="5.8515625" style="5" bestFit="1" customWidth="1"/>
    <col min="5" max="5" width="1.7109375" style="5" customWidth="1"/>
    <col min="6" max="6" width="5.00390625" style="5" bestFit="1" customWidth="1"/>
    <col min="7" max="7" width="6.8515625" style="5" bestFit="1" customWidth="1"/>
    <col min="8" max="8" width="1.7109375" style="5" customWidth="1"/>
    <col min="9" max="9" width="5.57421875" style="5" bestFit="1" customWidth="1"/>
    <col min="10" max="10" width="1.7109375" style="5" customWidth="1"/>
    <col min="11" max="11" width="7.57421875" style="5" bestFit="1" customWidth="1"/>
    <col min="12" max="12" width="8.00390625" style="5" bestFit="1" customWidth="1"/>
    <col min="13" max="13" width="7.28125" style="5" bestFit="1" customWidth="1"/>
    <col min="14" max="14" width="11.421875" style="5" bestFit="1" customWidth="1"/>
    <col min="15" max="15" width="1.7109375" style="5" customWidth="1"/>
    <col min="16" max="16" width="6.7109375" style="5" bestFit="1" customWidth="1"/>
    <col min="17" max="17" width="6.421875" style="5" bestFit="1" customWidth="1"/>
    <col min="18" max="18" width="7.140625" style="5" bestFit="1" customWidth="1"/>
    <col min="19" max="19" width="1.7109375" style="5" customWidth="1"/>
    <col min="20" max="20" width="6.421875" style="5" bestFit="1" customWidth="1"/>
    <col min="21" max="21" width="1.7109375" style="5" customWidth="1"/>
    <col min="22" max="22" width="7.421875" style="5" bestFit="1" customWidth="1"/>
    <col min="23" max="23" width="7.140625" style="5" bestFit="1" customWidth="1"/>
    <col min="24" max="16384" width="9.140625" style="3" customWidth="1"/>
  </cols>
  <sheetData>
    <row r="2" spans="1:23" ht="15">
      <c r="A2" s="71" t="s">
        <v>197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15">
      <c r="A3" s="72" t="s">
        <v>183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5" spans="3:23" ht="15">
      <c r="C5" s="73" t="s">
        <v>215</v>
      </c>
      <c r="D5" s="73"/>
      <c r="E5" s="10"/>
      <c r="F5" s="73" t="s">
        <v>216</v>
      </c>
      <c r="G5" s="73"/>
      <c r="H5" s="10"/>
      <c r="I5" s="10" t="s">
        <v>217</v>
      </c>
      <c r="J5" s="10"/>
      <c r="K5" s="73" t="s">
        <v>218</v>
      </c>
      <c r="L5" s="73"/>
      <c r="M5" s="73"/>
      <c r="N5" s="73"/>
      <c r="O5" s="10"/>
      <c r="P5" s="73" t="s">
        <v>210</v>
      </c>
      <c r="Q5" s="73"/>
      <c r="R5" s="73"/>
      <c r="S5" s="10"/>
      <c r="T5" s="10" t="s">
        <v>206</v>
      </c>
      <c r="V5" s="4" t="s">
        <v>190</v>
      </c>
      <c r="W5" s="5" t="s">
        <v>191</v>
      </c>
    </row>
    <row r="6" spans="1:23" ht="15">
      <c r="A6" s="5" t="s">
        <v>1</v>
      </c>
      <c r="B6" s="3" t="s">
        <v>0</v>
      </c>
      <c r="C6" s="11" t="s">
        <v>219</v>
      </c>
      <c r="D6" s="11" t="s">
        <v>220</v>
      </c>
      <c r="E6" s="11"/>
      <c r="F6" s="11" t="s">
        <v>221</v>
      </c>
      <c r="G6" s="11" t="s">
        <v>222</v>
      </c>
      <c r="H6" s="11"/>
      <c r="I6" s="11" t="s">
        <v>223</v>
      </c>
      <c r="J6" s="11"/>
      <c r="K6" s="11" t="s">
        <v>224</v>
      </c>
      <c r="L6" s="11" t="s">
        <v>225</v>
      </c>
      <c r="M6" s="11" t="s">
        <v>226</v>
      </c>
      <c r="N6" s="11" t="s">
        <v>227</v>
      </c>
      <c r="O6" s="11"/>
      <c r="P6" s="11" t="s">
        <v>228</v>
      </c>
      <c r="Q6" s="11" t="s">
        <v>229</v>
      </c>
      <c r="R6" s="11" t="s">
        <v>230</v>
      </c>
      <c r="S6" s="11"/>
      <c r="T6" s="11"/>
      <c r="V6" s="4" t="s">
        <v>194</v>
      </c>
      <c r="W6" s="5" t="s">
        <v>195</v>
      </c>
    </row>
    <row r="8" spans="2:22" ht="15">
      <c r="B8" s="3" t="s">
        <v>196</v>
      </c>
      <c r="C8" s="4">
        <v>321.1381112</v>
      </c>
      <c r="D8" s="4">
        <v>321.1381112</v>
      </c>
      <c r="E8" s="4"/>
      <c r="F8" s="4">
        <v>708.2700771</v>
      </c>
      <c r="G8" s="4">
        <v>475.7944194</v>
      </c>
      <c r="H8" s="4"/>
      <c r="I8" s="4">
        <v>505.1581436</v>
      </c>
      <c r="J8" s="4"/>
      <c r="K8" s="4">
        <v>278.2647184</v>
      </c>
      <c r="L8" s="4">
        <v>248.9444694</v>
      </c>
      <c r="M8" s="4">
        <v>140.2566061</v>
      </c>
      <c r="N8" s="4">
        <v>156.6710555</v>
      </c>
      <c r="O8" s="4"/>
      <c r="P8" s="4">
        <v>557.3593007</v>
      </c>
      <c r="Q8" s="4">
        <v>557.3593007</v>
      </c>
      <c r="R8" s="4">
        <v>557.3593007</v>
      </c>
      <c r="S8" s="4"/>
      <c r="T8" s="4">
        <f>SUM(C8:R8)</f>
        <v>4827.713614</v>
      </c>
      <c r="U8" s="4"/>
      <c r="V8" s="4"/>
    </row>
    <row r="9" spans="3:22" ht="1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3" ht="15">
      <c r="A10" s="5">
        <v>10</v>
      </c>
      <c r="B10" s="3" t="s">
        <v>2</v>
      </c>
      <c r="C10" s="4">
        <v>319.743187700128</v>
      </c>
      <c r="D10" s="4">
        <v>355.459533363641</v>
      </c>
      <c r="E10" s="4"/>
      <c r="F10" s="4">
        <v>735.39226767262</v>
      </c>
      <c r="G10" s="4">
        <v>498.399008049517</v>
      </c>
      <c r="H10" s="4"/>
      <c r="I10" s="4">
        <v>491.977166204528</v>
      </c>
      <c r="J10" s="4"/>
      <c r="K10" s="4">
        <v>270.933457920223</v>
      </c>
      <c r="L10" s="4">
        <v>262.022740928703</v>
      </c>
      <c r="M10" s="4">
        <v>148.065812832605</v>
      </c>
      <c r="N10" s="4">
        <v>155.406311845834</v>
      </c>
      <c r="O10" s="4"/>
      <c r="P10" s="4">
        <v>551.686532860282</v>
      </c>
      <c r="Q10" s="4">
        <v>627.567876477581</v>
      </c>
      <c r="R10" s="4">
        <v>543.950249336109</v>
      </c>
      <c r="S10" s="4"/>
      <c r="T10" s="4">
        <v>4960.60414519177</v>
      </c>
      <c r="U10" s="4"/>
      <c r="V10" s="4">
        <v>114.974879559703</v>
      </c>
      <c r="W10" s="7">
        <v>0.0231775961545221</v>
      </c>
    </row>
    <row r="11" spans="1:23" ht="15">
      <c r="A11" s="5">
        <v>20</v>
      </c>
      <c r="B11" s="3" t="s">
        <v>3</v>
      </c>
      <c r="C11" s="4">
        <v>316.259272744392</v>
      </c>
      <c r="D11" s="4">
        <v>358.510768496522</v>
      </c>
      <c r="E11" s="4"/>
      <c r="F11" s="4">
        <v>727.646255169457</v>
      </c>
      <c r="G11" s="4">
        <v>518.252980307921</v>
      </c>
      <c r="H11" s="4"/>
      <c r="I11" s="4">
        <v>492.794621285952</v>
      </c>
      <c r="J11" s="4"/>
      <c r="K11" s="4">
        <v>268.216879130916</v>
      </c>
      <c r="L11" s="4">
        <v>256.320739152266</v>
      </c>
      <c r="M11" s="4">
        <v>153.988911731649</v>
      </c>
      <c r="N11" s="4">
        <v>157.297666553897</v>
      </c>
      <c r="O11" s="4"/>
      <c r="P11" s="4">
        <v>562.306437149118</v>
      </c>
      <c r="Q11" s="4">
        <v>692.114285612773</v>
      </c>
      <c r="R11" s="4">
        <v>563.195968639231</v>
      </c>
      <c r="S11" s="4"/>
      <c r="T11" s="4">
        <v>5066.90478597409</v>
      </c>
      <c r="U11" s="4"/>
      <c r="V11" s="4">
        <v>145.668913128104</v>
      </c>
      <c r="W11" s="7">
        <v>0.0287490922527964</v>
      </c>
    </row>
    <row r="12" spans="1:23" ht="15">
      <c r="A12" s="5">
        <v>30</v>
      </c>
      <c r="B12" s="3" t="s">
        <v>4</v>
      </c>
      <c r="C12" s="4">
        <v>309.567148333015</v>
      </c>
      <c r="D12" s="4">
        <v>325.564916754986</v>
      </c>
      <c r="E12" s="4"/>
      <c r="F12" s="4">
        <v>710.259372265851</v>
      </c>
      <c r="G12" s="4">
        <v>463.634461483689</v>
      </c>
      <c r="H12" s="4"/>
      <c r="I12" s="4">
        <v>531.967068787815</v>
      </c>
      <c r="J12" s="4"/>
      <c r="K12" s="4">
        <v>268.530545960197</v>
      </c>
      <c r="L12" s="4">
        <v>263.82872437484</v>
      </c>
      <c r="M12" s="4">
        <v>148.71875286872</v>
      </c>
      <c r="N12" s="4">
        <v>166.877027899364</v>
      </c>
      <c r="O12" s="4"/>
      <c r="P12" s="4">
        <v>554.088541488389</v>
      </c>
      <c r="Q12" s="4">
        <v>600.887239058216</v>
      </c>
      <c r="R12" s="4">
        <v>539.009479998882</v>
      </c>
      <c r="S12" s="4"/>
      <c r="T12" s="4">
        <v>4882.93327927397</v>
      </c>
      <c r="U12" s="4"/>
      <c r="V12" s="4">
        <v>152.701727591161</v>
      </c>
      <c r="W12" s="7">
        <v>0.0312725402657695</v>
      </c>
    </row>
    <row r="13" spans="1:23" ht="15">
      <c r="A13" s="5">
        <v>40</v>
      </c>
      <c r="B13" s="3" t="s">
        <v>5</v>
      </c>
      <c r="C13" s="4">
        <v>345.734697118097</v>
      </c>
      <c r="D13" s="4">
        <v>385.859569288784</v>
      </c>
      <c r="E13" s="4"/>
      <c r="F13" s="4">
        <v>747.552674398016</v>
      </c>
      <c r="G13" s="4">
        <v>480.233025335351</v>
      </c>
      <c r="H13" s="4"/>
      <c r="I13" s="4">
        <v>487.628305171349</v>
      </c>
      <c r="J13" s="4"/>
      <c r="K13" s="4">
        <v>271.250392112309</v>
      </c>
      <c r="L13" s="4">
        <v>300.802083663531</v>
      </c>
      <c r="M13" s="4">
        <v>157.754976582813</v>
      </c>
      <c r="N13" s="4">
        <v>164.863085386148</v>
      </c>
      <c r="O13" s="4"/>
      <c r="P13" s="4">
        <v>552.830796813042</v>
      </c>
      <c r="Q13" s="4">
        <v>551.672648153784</v>
      </c>
      <c r="R13" s="4">
        <v>536.008803333342</v>
      </c>
      <c r="S13" s="4"/>
      <c r="T13" s="4">
        <v>4982.19105735657</v>
      </c>
      <c r="U13" s="4"/>
      <c r="V13" s="4">
        <v>227.238139456203</v>
      </c>
      <c r="W13" s="7">
        <v>0.0456100813558062</v>
      </c>
    </row>
    <row r="14" spans="1:23" ht="15">
      <c r="A14" s="5">
        <v>50</v>
      </c>
      <c r="B14" s="3" t="s">
        <v>6</v>
      </c>
      <c r="C14" s="4">
        <v>292.874433509132</v>
      </c>
      <c r="D14" s="4">
        <v>427.39754941064</v>
      </c>
      <c r="E14" s="4"/>
      <c r="F14" s="4">
        <v>687.083802599129</v>
      </c>
      <c r="G14" s="4">
        <v>422.278717649889</v>
      </c>
      <c r="H14" s="4"/>
      <c r="I14" s="4">
        <v>628.770099530106</v>
      </c>
      <c r="J14" s="4"/>
      <c r="K14" s="4">
        <v>264.00618200749</v>
      </c>
      <c r="L14" s="4">
        <v>230.882361377786</v>
      </c>
      <c r="M14" s="4">
        <v>130.109961839439</v>
      </c>
      <c r="N14" s="4">
        <v>166.842002812177</v>
      </c>
      <c r="O14" s="4"/>
      <c r="P14" s="4">
        <v>545.151934584605</v>
      </c>
      <c r="Q14" s="4">
        <v>454.825753635638</v>
      </c>
      <c r="R14" s="4">
        <v>518.056479144676</v>
      </c>
      <c r="S14" s="4"/>
      <c r="T14" s="4">
        <v>4768.27927810071</v>
      </c>
      <c r="U14" s="4"/>
      <c r="V14" s="4">
        <v>379.038180278788</v>
      </c>
      <c r="W14" s="7">
        <v>0.0794916065465372</v>
      </c>
    </row>
    <row r="15" spans="1:23" ht="15">
      <c r="A15" s="5">
        <v>60</v>
      </c>
      <c r="B15" s="3" t="s">
        <v>7</v>
      </c>
      <c r="C15" s="4">
        <v>287.631670027103</v>
      </c>
      <c r="D15" s="4">
        <v>406.469445861188</v>
      </c>
      <c r="E15" s="4"/>
      <c r="F15" s="4">
        <v>691.166364096306</v>
      </c>
      <c r="G15" s="4">
        <v>414.051692621976</v>
      </c>
      <c r="H15" s="4"/>
      <c r="I15" s="4">
        <v>622.426648098252</v>
      </c>
      <c r="J15" s="4"/>
      <c r="K15" s="4">
        <v>262.169538521676</v>
      </c>
      <c r="L15" s="4">
        <v>229.248128052392</v>
      </c>
      <c r="M15" s="4">
        <v>134.563945657224</v>
      </c>
      <c r="N15" s="4">
        <v>172.113278433723</v>
      </c>
      <c r="O15" s="4"/>
      <c r="P15" s="4">
        <v>541.094998752093</v>
      </c>
      <c r="Q15" s="4">
        <v>468.520722944965</v>
      </c>
      <c r="R15" s="4">
        <v>518.379265577588</v>
      </c>
      <c r="S15" s="4"/>
      <c r="T15" s="4">
        <v>4747.83569864449</v>
      </c>
      <c r="U15" s="4"/>
      <c r="V15" s="4">
        <v>340.053714686935</v>
      </c>
      <c r="W15" s="7">
        <v>0.0716228901484566</v>
      </c>
    </row>
    <row r="16" spans="1:23" ht="15">
      <c r="A16" s="5">
        <v>70</v>
      </c>
      <c r="B16" s="3" t="s">
        <v>8</v>
      </c>
      <c r="C16" s="4">
        <v>313.999366180359</v>
      </c>
      <c r="D16" s="4">
        <v>286.086052366977</v>
      </c>
      <c r="E16" s="4"/>
      <c r="F16" s="4">
        <v>721.60769703527</v>
      </c>
      <c r="G16" s="4">
        <v>457.404976260911</v>
      </c>
      <c r="H16" s="4"/>
      <c r="I16" s="4">
        <v>500.576793661114</v>
      </c>
      <c r="J16" s="4"/>
      <c r="K16" s="4">
        <v>269.212958020328</v>
      </c>
      <c r="L16" s="4">
        <v>248.378051250615</v>
      </c>
      <c r="M16" s="4">
        <v>135.997120187895</v>
      </c>
      <c r="N16" s="4">
        <v>140.840569660162</v>
      </c>
      <c r="O16" s="4"/>
      <c r="P16" s="4">
        <v>562.860484353986</v>
      </c>
      <c r="Q16" s="4">
        <v>519.629221175331</v>
      </c>
      <c r="R16" s="4">
        <v>542.105894570833</v>
      </c>
      <c r="S16" s="4"/>
      <c r="T16" s="4">
        <v>4698.69918472378</v>
      </c>
      <c r="U16" s="4"/>
      <c r="V16" s="4">
        <v>116.527760440551</v>
      </c>
      <c r="W16" s="7">
        <v>0.0248000043968341</v>
      </c>
    </row>
    <row r="17" spans="1:23" ht="15">
      <c r="A17" s="5">
        <v>100</v>
      </c>
      <c r="B17" s="3" t="s">
        <v>9</v>
      </c>
      <c r="C17" s="4">
        <v>290.743981917495</v>
      </c>
      <c r="D17" s="4">
        <v>313.172783884023</v>
      </c>
      <c r="E17" s="4"/>
      <c r="F17" s="4">
        <v>728.62491803948</v>
      </c>
      <c r="G17" s="4">
        <v>455.516035580456</v>
      </c>
      <c r="H17" s="4"/>
      <c r="I17" s="4">
        <v>490.276859635165</v>
      </c>
      <c r="J17" s="4"/>
      <c r="K17" s="4">
        <v>293.571614497782</v>
      </c>
      <c r="L17" s="4">
        <v>231.644538499662</v>
      </c>
      <c r="M17" s="4">
        <v>120.630671672268</v>
      </c>
      <c r="N17" s="4">
        <v>140.275474181331</v>
      </c>
      <c r="O17" s="4"/>
      <c r="P17" s="4">
        <v>562.391547691059</v>
      </c>
      <c r="Q17" s="4">
        <v>528.047462054428</v>
      </c>
      <c r="R17" s="4">
        <v>502.613341478057</v>
      </c>
      <c r="S17" s="4"/>
      <c r="T17" s="4">
        <v>4657.5092291312</v>
      </c>
      <c r="U17" s="4"/>
      <c r="V17" s="4">
        <v>164.730268943523</v>
      </c>
      <c r="W17" s="7">
        <v>0.0353687477231798</v>
      </c>
    </row>
    <row r="18" spans="1:23" ht="15">
      <c r="A18" s="5">
        <v>110</v>
      </c>
      <c r="B18" s="3" t="s">
        <v>10</v>
      </c>
      <c r="C18" s="4">
        <v>297.436106328872</v>
      </c>
      <c r="D18" s="4">
        <v>310.308741090582</v>
      </c>
      <c r="E18" s="4"/>
      <c r="F18" s="4">
        <v>717.422351569852</v>
      </c>
      <c r="G18" s="4">
        <v>457.646117624373</v>
      </c>
      <c r="H18" s="4"/>
      <c r="I18" s="4">
        <v>499.497752953633</v>
      </c>
      <c r="J18" s="4"/>
      <c r="K18" s="4">
        <v>294.839351266125</v>
      </c>
      <c r="L18" s="4">
        <v>231.965455182557</v>
      </c>
      <c r="M18" s="4">
        <v>122.647789998123</v>
      </c>
      <c r="N18" s="4">
        <v>141.991703453462</v>
      </c>
      <c r="O18" s="4"/>
      <c r="P18" s="4">
        <v>561.512072091004</v>
      </c>
      <c r="Q18" s="4">
        <v>525.919558456564</v>
      </c>
      <c r="R18" s="4">
        <v>512.469012250221</v>
      </c>
      <c r="S18" s="4"/>
      <c r="T18" s="4">
        <v>4673.65601226537</v>
      </c>
      <c r="U18" s="4"/>
      <c r="V18" s="4">
        <v>157.510803811288</v>
      </c>
      <c r="W18" s="7">
        <v>0.0337018392876847</v>
      </c>
    </row>
    <row r="19" spans="1:23" ht="15">
      <c r="A19" s="5">
        <v>120</v>
      </c>
      <c r="B19" s="3" t="s">
        <v>11</v>
      </c>
      <c r="C19" s="4">
        <v>338.040007251832</v>
      </c>
      <c r="D19" s="4">
        <v>339.173799832314</v>
      </c>
      <c r="E19" s="4"/>
      <c r="F19" s="4">
        <v>677.963497555082</v>
      </c>
      <c r="G19" s="4">
        <v>604.581588427457</v>
      </c>
      <c r="H19" s="4"/>
      <c r="I19" s="4">
        <v>502.211703823963</v>
      </c>
      <c r="J19" s="4"/>
      <c r="K19" s="4">
        <v>275.913852367286</v>
      </c>
      <c r="L19" s="4">
        <v>234.584364541182</v>
      </c>
      <c r="M19" s="4">
        <v>161.334487137944</v>
      </c>
      <c r="N19" s="4">
        <v>170.291973900033</v>
      </c>
      <c r="O19" s="4"/>
      <c r="P19" s="4">
        <v>573.824730491773</v>
      </c>
      <c r="Q19" s="4">
        <v>595.867569032487</v>
      </c>
      <c r="R19" s="4">
        <v>535.025823046354</v>
      </c>
      <c r="S19" s="4"/>
      <c r="T19" s="4">
        <v>5008.81339740771</v>
      </c>
      <c r="U19" s="4"/>
      <c r="V19" s="4">
        <v>242.6168886449</v>
      </c>
      <c r="W19" s="7">
        <v>0.0484379970654259</v>
      </c>
    </row>
    <row r="20" spans="1:23" ht="15">
      <c r="A20" s="5">
        <v>123</v>
      </c>
      <c r="B20" s="3" t="s">
        <v>12</v>
      </c>
      <c r="C20" s="4">
        <v>319.367225654545</v>
      </c>
      <c r="D20" s="4">
        <v>343.142277428453</v>
      </c>
      <c r="E20" s="4"/>
      <c r="F20" s="4">
        <v>708.614385739642</v>
      </c>
      <c r="G20" s="4">
        <v>526.170455074936</v>
      </c>
      <c r="H20" s="4"/>
      <c r="I20" s="4">
        <v>502.849318787474</v>
      </c>
      <c r="J20" s="4"/>
      <c r="K20" s="4">
        <v>273.106720951668</v>
      </c>
      <c r="L20" s="4">
        <v>241.822181871474</v>
      </c>
      <c r="M20" s="4">
        <v>139.052908405516</v>
      </c>
      <c r="N20" s="4">
        <v>152.008878388758</v>
      </c>
      <c r="O20" s="4"/>
      <c r="P20" s="4">
        <v>561.266197192064</v>
      </c>
      <c r="Q20" s="4">
        <v>568.80500019812</v>
      </c>
      <c r="R20" s="4">
        <v>539.08708370575</v>
      </c>
      <c r="S20" s="4"/>
      <c r="T20" s="4">
        <v>4875.2926333984</v>
      </c>
      <c r="U20" s="4"/>
      <c r="V20" s="4">
        <v>93.321702999222</v>
      </c>
      <c r="W20" s="7">
        <v>0.0191417644060825</v>
      </c>
    </row>
    <row r="21" spans="1:23" ht="15">
      <c r="A21" s="5">
        <v>130</v>
      </c>
      <c r="B21" s="3" t="s">
        <v>13</v>
      </c>
      <c r="C21" s="4">
        <v>312.12369024298</v>
      </c>
      <c r="D21" s="4">
        <v>298.384389927434</v>
      </c>
      <c r="E21" s="4"/>
      <c r="F21" s="4">
        <v>703.231961471686</v>
      </c>
      <c r="G21" s="4">
        <v>502.002910665286</v>
      </c>
      <c r="H21" s="4"/>
      <c r="I21" s="4">
        <v>490.89203806559</v>
      </c>
      <c r="J21" s="4"/>
      <c r="K21" s="4">
        <v>265.681405594229</v>
      </c>
      <c r="L21" s="4">
        <v>254.521313466033</v>
      </c>
      <c r="M21" s="4">
        <v>139.181164484038</v>
      </c>
      <c r="N21" s="4">
        <v>150.923100685981</v>
      </c>
      <c r="O21" s="4"/>
      <c r="P21" s="4">
        <v>563.280480017996</v>
      </c>
      <c r="Q21" s="4">
        <v>536.17714503088</v>
      </c>
      <c r="R21" s="4">
        <v>539.138819510328</v>
      </c>
      <c r="S21" s="4"/>
      <c r="T21" s="4">
        <v>4755.53841916246</v>
      </c>
      <c r="U21" s="4"/>
      <c r="V21" s="4">
        <v>88.4344356935218</v>
      </c>
      <c r="W21" s="7">
        <v>0.0185960932072748</v>
      </c>
    </row>
    <row r="22" spans="1:23" ht="15">
      <c r="A22" s="5">
        <v>140</v>
      </c>
      <c r="B22" s="3" t="s">
        <v>14</v>
      </c>
      <c r="C22" s="4">
        <v>314.229077698244</v>
      </c>
      <c r="D22" s="4">
        <v>359.989587978102</v>
      </c>
      <c r="E22" s="4"/>
      <c r="F22" s="4">
        <v>706.927753984921</v>
      </c>
      <c r="G22" s="4">
        <v>447.799511949659</v>
      </c>
      <c r="H22" s="4"/>
      <c r="I22" s="4">
        <v>495.394128444882</v>
      </c>
      <c r="J22" s="4"/>
      <c r="K22" s="4">
        <v>273.378378830599</v>
      </c>
      <c r="L22" s="4">
        <v>248.171747668754</v>
      </c>
      <c r="M22" s="4">
        <v>132.861637705924</v>
      </c>
      <c r="N22" s="4">
        <v>152.779430306858</v>
      </c>
      <c r="O22" s="4"/>
      <c r="P22" s="4">
        <v>596.246629929733</v>
      </c>
      <c r="Q22" s="4">
        <v>605.415854407515</v>
      </c>
      <c r="R22" s="4">
        <v>576.647277829586</v>
      </c>
      <c r="S22" s="4"/>
      <c r="T22" s="4">
        <v>4909.84101673478</v>
      </c>
      <c r="U22" s="4"/>
      <c r="V22" s="4">
        <v>160.250963836923</v>
      </c>
      <c r="W22" s="7">
        <v>0.0326387276677026</v>
      </c>
    </row>
    <row r="23" spans="1:23" ht="15">
      <c r="A23" s="5">
        <v>170</v>
      </c>
      <c r="B23" s="3" t="s">
        <v>15</v>
      </c>
      <c r="C23" s="4">
        <v>344.255913072137</v>
      </c>
      <c r="D23" s="4">
        <v>333.913695094035</v>
      </c>
      <c r="E23" s="4"/>
      <c r="F23" s="4">
        <v>725.251654530038</v>
      </c>
      <c r="G23" s="4">
        <v>365.932019054177</v>
      </c>
      <c r="H23" s="4"/>
      <c r="I23" s="4">
        <v>629.881838440843</v>
      </c>
      <c r="J23" s="4"/>
      <c r="K23" s="4">
        <v>264.458945139041</v>
      </c>
      <c r="L23" s="4">
        <v>254.458276260464</v>
      </c>
      <c r="M23" s="4">
        <v>129.363744655307</v>
      </c>
      <c r="N23" s="4">
        <v>159.696885026162</v>
      </c>
      <c r="O23" s="4"/>
      <c r="P23" s="4">
        <v>515.240307455854</v>
      </c>
      <c r="Q23" s="4">
        <v>508.187028474368</v>
      </c>
      <c r="R23" s="4">
        <v>498.991835157577</v>
      </c>
      <c r="S23" s="4"/>
      <c r="T23" s="4">
        <v>4729.63214236</v>
      </c>
      <c r="U23" s="4"/>
      <c r="V23" s="4">
        <v>278.217459894045</v>
      </c>
      <c r="W23" s="7">
        <v>0.0588243338001377</v>
      </c>
    </row>
    <row r="24" spans="1:23" ht="15">
      <c r="A24" s="5">
        <v>180</v>
      </c>
      <c r="B24" s="3" t="s">
        <v>16</v>
      </c>
      <c r="C24" s="4">
        <v>296.132771237517</v>
      </c>
      <c r="D24" s="4">
        <v>302.746170577185</v>
      </c>
      <c r="E24" s="4"/>
      <c r="F24" s="4">
        <v>699.015160567711</v>
      </c>
      <c r="G24" s="4">
        <v>486.060608285692</v>
      </c>
      <c r="H24" s="4"/>
      <c r="I24" s="4">
        <v>490.65288897262</v>
      </c>
      <c r="J24" s="4"/>
      <c r="K24" s="4">
        <v>260.791563773477</v>
      </c>
      <c r="L24" s="4">
        <v>256.681770420522</v>
      </c>
      <c r="M24" s="4">
        <v>134.08590027364</v>
      </c>
      <c r="N24" s="4">
        <v>148.068556080294</v>
      </c>
      <c r="O24" s="4"/>
      <c r="P24" s="4">
        <v>563.999191261052</v>
      </c>
      <c r="Q24" s="4">
        <v>496.238031347904</v>
      </c>
      <c r="R24" s="4">
        <v>535.129294655511</v>
      </c>
      <c r="S24" s="4"/>
      <c r="T24" s="4">
        <v>4669.60190745313</v>
      </c>
      <c r="U24" s="4"/>
      <c r="V24" s="4">
        <v>123.317297630789</v>
      </c>
      <c r="W24" s="7">
        <v>0.0264085247682384</v>
      </c>
    </row>
    <row r="25" spans="1:23" ht="15">
      <c r="A25" s="5">
        <v>190</v>
      </c>
      <c r="B25" s="3" t="s">
        <v>17</v>
      </c>
      <c r="C25" s="4">
        <v>334.054809568653</v>
      </c>
      <c r="D25" s="4">
        <v>356.189583487459</v>
      </c>
      <c r="E25" s="4"/>
      <c r="F25" s="4">
        <v>713.79921668934</v>
      </c>
      <c r="G25" s="4">
        <v>385.866371767068</v>
      </c>
      <c r="H25" s="4"/>
      <c r="I25" s="4">
        <v>619.925235549093</v>
      </c>
      <c r="J25" s="4"/>
      <c r="K25" s="4">
        <v>263.779800441714</v>
      </c>
      <c r="L25" s="4">
        <v>251.243378776463</v>
      </c>
      <c r="M25" s="4">
        <v>126.390535562283</v>
      </c>
      <c r="N25" s="4">
        <v>162.989243221679</v>
      </c>
      <c r="O25" s="4"/>
      <c r="P25" s="4">
        <v>506.625229266068</v>
      </c>
      <c r="Q25" s="4">
        <v>490.127128707886</v>
      </c>
      <c r="R25" s="4">
        <v>509.959825728174</v>
      </c>
      <c r="S25" s="4"/>
      <c r="T25" s="4">
        <v>4720.95035876588</v>
      </c>
      <c r="U25" s="4"/>
      <c r="V25" s="4">
        <v>284.563478041746</v>
      </c>
      <c r="W25" s="7">
        <v>0.0602767359147014</v>
      </c>
    </row>
    <row r="26" spans="1:23" ht="15">
      <c r="A26" s="5">
        <v>220</v>
      </c>
      <c r="B26" s="3" t="s">
        <v>18</v>
      </c>
      <c r="C26" s="4">
        <v>343.278411753622</v>
      </c>
      <c r="D26" s="4">
        <v>315.344215021533</v>
      </c>
      <c r="E26" s="4"/>
      <c r="F26" s="4">
        <v>736.079413943062</v>
      </c>
      <c r="G26" s="4">
        <v>914.89033297631</v>
      </c>
      <c r="H26" s="4"/>
      <c r="I26" s="4">
        <v>512.871318085739</v>
      </c>
      <c r="J26" s="4"/>
      <c r="K26" s="4">
        <v>260.610458520856</v>
      </c>
      <c r="L26" s="4">
        <v>249.948250734779</v>
      </c>
      <c r="M26" s="4">
        <v>154.117167810172</v>
      </c>
      <c r="N26" s="4">
        <v>158.383444256674</v>
      </c>
      <c r="O26" s="4"/>
      <c r="P26" s="4">
        <v>545.369439302898</v>
      </c>
      <c r="Q26" s="4">
        <v>575.188710991711</v>
      </c>
      <c r="R26" s="4">
        <v>527.239584457322</v>
      </c>
      <c r="S26" s="4"/>
      <c r="T26" s="4">
        <v>5293.32074785468</v>
      </c>
      <c r="U26" s="4"/>
      <c r="V26" s="4">
        <v>467.733625926462</v>
      </c>
      <c r="W26" s="7">
        <v>0.0883629857714609</v>
      </c>
    </row>
    <row r="27" spans="1:23" ht="15">
      <c r="A27" s="5">
        <v>230</v>
      </c>
      <c r="B27" s="3" t="s">
        <v>19</v>
      </c>
      <c r="C27" s="4">
        <v>469.952556978709</v>
      </c>
      <c r="D27" s="4">
        <v>352.838840611473</v>
      </c>
      <c r="E27" s="4"/>
      <c r="F27" s="4">
        <v>626.031897601079</v>
      </c>
      <c r="G27" s="4">
        <v>492.330283735714</v>
      </c>
      <c r="H27" s="4"/>
      <c r="I27" s="4">
        <v>641.538747901957</v>
      </c>
      <c r="J27" s="4"/>
      <c r="K27" s="4">
        <v>279.128470601299</v>
      </c>
      <c r="L27" s="4">
        <v>352.446746989417</v>
      </c>
      <c r="M27" s="4">
        <v>132.371932678838</v>
      </c>
      <c r="N27" s="4">
        <v>156.649702440949</v>
      </c>
      <c r="O27" s="4"/>
      <c r="P27" s="4">
        <v>477.072957758845</v>
      </c>
      <c r="Q27" s="4">
        <v>615.018701413258</v>
      </c>
      <c r="R27" s="4">
        <v>659.088282425086</v>
      </c>
      <c r="S27" s="4"/>
      <c r="T27" s="4">
        <v>5254.46912113663</v>
      </c>
      <c r="U27" s="4"/>
      <c r="V27" s="4">
        <v>480.653175074316</v>
      </c>
      <c r="W27" s="7">
        <v>0.091475116513834</v>
      </c>
    </row>
    <row r="28" spans="1:23" ht="15">
      <c r="A28" s="5">
        <v>240</v>
      </c>
      <c r="B28" s="3" t="s">
        <v>20</v>
      </c>
      <c r="C28" s="4">
        <v>360.146575532111</v>
      </c>
      <c r="D28" s="4">
        <v>287.80822188983</v>
      </c>
      <c r="E28" s="4"/>
      <c r="F28" s="4">
        <v>661.680213207035</v>
      </c>
      <c r="G28" s="4">
        <v>484.051096923505</v>
      </c>
      <c r="H28" s="4"/>
      <c r="I28" s="4">
        <v>611.816081141361</v>
      </c>
      <c r="J28" s="4"/>
      <c r="K28" s="4">
        <v>283.791930856276</v>
      </c>
      <c r="L28" s="4">
        <v>212.956872376081</v>
      </c>
      <c r="M28" s="4">
        <v>134.120879204146</v>
      </c>
      <c r="N28" s="4">
        <v>154.77586027648</v>
      </c>
      <c r="O28" s="4"/>
      <c r="P28" s="4">
        <v>493.782994159889</v>
      </c>
      <c r="Q28" s="4">
        <v>529.684310975861</v>
      </c>
      <c r="R28" s="4">
        <v>621.657427812696</v>
      </c>
      <c r="S28" s="4"/>
      <c r="T28" s="4">
        <v>4836.27246435527</v>
      </c>
      <c r="U28" s="4"/>
      <c r="V28" s="4">
        <v>262.647010335165</v>
      </c>
      <c r="W28" s="7">
        <v>0.0543077364377109</v>
      </c>
    </row>
    <row r="29" spans="1:23" ht="15">
      <c r="A29" s="5">
        <v>250</v>
      </c>
      <c r="B29" s="3" t="s">
        <v>21</v>
      </c>
      <c r="C29" s="4">
        <v>373.856658127703</v>
      </c>
      <c r="D29" s="4">
        <v>249.527388474239</v>
      </c>
      <c r="E29" s="4"/>
      <c r="F29" s="4">
        <v>636.547317800266</v>
      </c>
      <c r="G29" s="4">
        <v>486.623271467104</v>
      </c>
      <c r="H29" s="4"/>
      <c r="I29" s="4">
        <v>636.110846161298</v>
      </c>
      <c r="J29" s="4"/>
      <c r="K29" s="4">
        <v>278.222944338197</v>
      </c>
      <c r="L29" s="4">
        <v>182.951162525399</v>
      </c>
      <c r="M29" s="4">
        <v>138.190094786364</v>
      </c>
      <c r="N29" s="4">
        <v>165.440999324723</v>
      </c>
      <c r="O29" s="4"/>
      <c r="P29" s="4">
        <v>481.404138670944</v>
      </c>
      <c r="Q29" s="4">
        <v>536.777322968739</v>
      </c>
      <c r="R29" s="4">
        <v>649.31021535979</v>
      </c>
      <c r="S29" s="4"/>
      <c r="T29" s="4">
        <v>4814.96236000477</v>
      </c>
      <c r="U29" s="4"/>
      <c r="V29" s="4">
        <v>363.495034870781</v>
      </c>
      <c r="W29" s="7">
        <v>0.0754928092252877</v>
      </c>
    </row>
    <row r="30" spans="1:23" ht="15">
      <c r="A30" s="5">
        <v>260</v>
      </c>
      <c r="B30" s="3" t="s">
        <v>22</v>
      </c>
      <c r="C30" s="4">
        <v>412.906582595587</v>
      </c>
      <c r="D30" s="4">
        <v>290.934333958487</v>
      </c>
      <c r="E30" s="4"/>
      <c r="F30" s="4">
        <v>635.63112277301</v>
      </c>
      <c r="G30" s="4">
        <v>489.195446010703</v>
      </c>
      <c r="H30" s="4"/>
      <c r="I30" s="4">
        <v>632.383250990002</v>
      </c>
      <c r="J30" s="4"/>
      <c r="K30" s="4">
        <v>272.472852567497</v>
      </c>
      <c r="L30" s="4">
        <v>249.784095196524</v>
      </c>
      <c r="M30" s="4">
        <v>135.694931076924</v>
      </c>
      <c r="N30" s="4">
        <v>161.815902800936</v>
      </c>
      <c r="O30" s="4"/>
      <c r="P30" s="4">
        <v>478.794082051426</v>
      </c>
      <c r="Q30" s="4">
        <v>567.550082691688</v>
      </c>
      <c r="R30" s="4">
        <v>653.83709826039</v>
      </c>
      <c r="S30" s="4"/>
      <c r="T30" s="4">
        <v>4980.99978097317</v>
      </c>
      <c r="U30" s="4"/>
      <c r="V30" s="4">
        <v>312.211873980862</v>
      </c>
      <c r="W30" s="7">
        <v>0.0626805636839162</v>
      </c>
    </row>
    <row r="31" spans="1:23" ht="15">
      <c r="A31" s="5">
        <v>270</v>
      </c>
      <c r="B31" s="3" t="s">
        <v>23</v>
      </c>
      <c r="C31" s="4">
        <v>372.277617536254</v>
      </c>
      <c r="D31" s="4">
        <v>260.571736501231</v>
      </c>
      <c r="E31" s="4"/>
      <c r="F31" s="4">
        <v>633.361457819126</v>
      </c>
      <c r="G31" s="4">
        <v>482.443487833756</v>
      </c>
      <c r="H31" s="4"/>
      <c r="I31" s="4">
        <v>618.290325386244</v>
      </c>
      <c r="J31" s="4"/>
      <c r="K31" s="4">
        <v>275.642194488355</v>
      </c>
      <c r="L31" s="4">
        <v>187.564339842015</v>
      </c>
      <c r="M31" s="4">
        <v>138.994610188005</v>
      </c>
      <c r="N31" s="4">
        <v>163.129343570424</v>
      </c>
      <c r="O31" s="4"/>
      <c r="P31" s="4">
        <v>484.751819987282</v>
      </c>
      <c r="Q31" s="4">
        <v>534.649419370876</v>
      </c>
      <c r="R31" s="4">
        <v>649.077404239188</v>
      </c>
      <c r="S31" s="4"/>
      <c r="T31" s="4">
        <v>4800.75375676276</v>
      </c>
      <c r="U31" s="4"/>
      <c r="V31" s="4">
        <v>327.865951347696</v>
      </c>
      <c r="W31" s="7">
        <v>0.0682946820352607</v>
      </c>
    </row>
    <row r="32" spans="1:23" ht="15">
      <c r="A32" s="5">
        <v>290</v>
      </c>
      <c r="B32" s="3" t="s">
        <v>24</v>
      </c>
      <c r="C32" s="4">
        <v>306.158425786396</v>
      </c>
      <c r="D32" s="4">
        <v>353.868398478396</v>
      </c>
      <c r="E32" s="4"/>
      <c r="F32" s="4">
        <v>556.713414743471</v>
      </c>
      <c r="G32" s="4">
        <v>459.293916941366</v>
      </c>
      <c r="H32" s="4"/>
      <c r="I32" s="4">
        <v>606.551670416988</v>
      </c>
      <c r="J32" s="4"/>
      <c r="K32" s="4">
        <v>281.799773077451</v>
      </c>
      <c r="L32" s="4">
        <v>245.570030275283</v>
      </c>
      <c r="M32" s="4">
        <v>142.585780386639</v>
      </c>
      <c r="N32" s="4">
        <v>141.81657801753</v>
      </c>
      <c r="O32" s="4"/>
      <c r="P32" s="4">
        <v>536.470659306643</v>
      </c>
      <c r="Q32" s="4">
        <v>575.025026099567</v>
      </c>
      <c r="R32" s="4">
        <v>715.713120536021</v>
      </c>
      <c r="S32" s="4"/>
      <c r="T32" s="4">
        <v>4921.56679406575</v>
      </c>
      <c r="U32" s="4"/>
      <c r="V32" s="4">
        <v>364.986590806738</v>
      </c>
      <c r="W32" s="7">
        <v>0.0741606496627915</v>
      </c>
    </row>
    <row r="33" spans="1:23" ht="15">
      <c r="A33" s="5">
        <v>310</v>
      </c>
      <c r="B33" s="3" t="s">
        <v>25</v>
      </c>
      <c r="C33" s="4">
        <v>386.313533904685</v>
      </c>
      <c r="D33" s="4">
        <v>328.372801846595</v>
      </c>
      <c r="E33" s="4"/>
      <c r="F33" s="4">
        <v>670.531112262514</v>
      </c>
      <c r="G33" s="4">
        <v>487.710479263883</v>
      </c>
      <c r="H33" s="4"/>
      <c r="I33" s="4">
        <v>555.329935014928</v>
      </c>
      <c r="J33" s="4"/>
      <c r="K33" s="4">
        <v>294.539456546732</v>
      </c>
      <c r="L33" s="4">
        <v>262.032661740137</v>
      </c>
      <c r="M33" s="4">
        <v>137.796926592574</v>
      </c>
      <c r="N33" s="4">
        <v>136.948090898628</v>
      </c>
      <c r="O33" s="4"/>
      <c r="P33" s="4">
        <v>522.936659544761</v>
      </c>
      <c r="Q33" s="4">
        <v>570.27816422741</v>
      </c>
      <c r="R33" s="4">
        <v>620.364032698239</v>
      </c>
      <c r="S33" s="4"/>
      <c r="T33" s="4">
        <v>4973.15385454109</v>
      </c>
      <c r="U33" s="4"/>
      <c r="V33" s="4">
        <v>185.353644008857</v>
      </c>
      <c r="W33" s="7">
        <v>0.0372708445043596</v>
      </c>
    </row>
    <row r="34" spans="1:23" ht="15">
      <c r="A34" s="5">
        <v>470</v>
      </c>
      <c r="B34" s="3" t="s">
        <v>26</v>
      </c>
      <c r="C34" s="4">
        <v>347.539314936895</v>
      </c>
      <c r="D34" s="4">
        <v>273.076184775859</v>
      </c>
      <c r="E34" s="4"/>
      <c r="F34" s="4">
        <v>728.791498953526</v>
      </c>
      <c r="G34" s="4">
        <v>552.294102783362</v>
      </c>
      <c r="H34" s="4"/>
      <c r="I34" s="4">
        <v>477.050436417716</v>
      </c>
      <c r="J34" s="4"/>
      <c r="K34" s="4">
        <v>256.852524528981</v>
      </c>
      <c r="L34" s="4">
        <v>256.813575486711</v>
      </c>
      <c r="M34" s="4">
        <v>128.442632818645</v>
      </c>
      <c r="N34" s="4">
        <v>145.89700067474</v>
      </c>
      <c r="O34" s="4"/>
      <c r="P34" s="4">
        <v>537.728403981991</v>
      </c>
      <c r="Q34" s="4">
        <v>499.075236145056</v>
      </c>
      <c r="R34" s="4">
        <v>535.077558850932</v>
      </c>
      <c r="S34" s="4"/>
      <c r="T34" s="4">
        <v>4738.63847035442</v>
      </c>
      <c r="U34" s="4"/>
      <c r="V34" s="4">
        <v>228.060318629931</v>
      </c>
      <c r="W34" s="7">
        <v>0.0481278156282039</v>
      </c>
    </row>
    <row r="35" spans="1:23" ht="15">
      <c r="A35" s="5">
        <v>480</v>
      </c>
      <c r="B35" s="3" t="s">
        <v>27</v>
      </c>
      <c r="C35" s="4">
        <v>344.682003390465</v>
      </c>
      <c r="D35" s="4">
        <v>322.345208516609</v>
      </c>
      <c r="E35" s="4"/>
      <c r="F35" s="4">
        <v>734.24702388855</v>
      </c>
      <c r="G35" s="4">
        <v>448.281794676584</v>
      </c>
      <c r="H35" s="4"/>
      <c r="I35" s="4">
        <v>465.197337737061</v>
      </c>
      <c r="J35" s="4"/>
      <c r="K35" s="4">
        <v>261.878195289199</v>
      </c>
      <c r="L35" s="4">
        <v>254.670310497377</v>
      </c>
      <c r="M35" s="4">
        <v>127.369945616456</v>
      </c>
      <c r="N35" s="4">
        <v>151.168276296286</v>
      </c>
      <c r="O35" s="4"/>
      <c r="P35" s="4">
        <v>559.459962357542</v>
      </c>
      <c r="Q35" s="4">
        <v>506.113686507219</v>
      </c>
      <c r="R35" s="4">
        <v>540.225271406472</v>
      </c>
      <c r="S35" s="4"/>
      <c r="T35" s="4">
        <v>4715.63901617982</v>
      </c>
      <c r="U35" s="4"/>
      <c r="V35" s="4">
        <v>113.939323422114</v>
      </c>
      <c r="W35" s="7">
        <v>0.0241620113480225</v>
      </c>
    </row>
    <row r="36" spans="1:23" ht="15">
      <c r="A36" s="5">
        <v>490</v>
      </c>
      <c r="B36" s="3" t="s">
        <v>28</v>
      </c>
      <c r="C36" s="4">
        <v>326.911530702576</v>
      </c>
      <c r="D36" s="4">
        <v>503.659708498716</v>
      </c>
      <c r="E36" s="4"/>
      <c r="F36" s="4">
        <v>664.907718416686</v>
      </c>
      <c r="G36" s="4">
        <v>444.102011043236</v>
      </c>
      <c r="H36" s="4"/>
      <c r="I36" s="4">
        <v>615.83796014197</v>
      </c>
      <c r="J36" s="4"/>
      <c r="K36" s="4">
        <v>254.63398518438</v>
      </c>
      <c r="L36" s="4">
        <v>190.807890601275</v>
      </c>
      <c r="M36" s="4">
        <v>158.221362322895</v>
      </c>
      <c r="N36" s="4">
        <v>182.585779502441</v>
      </c>
      <c r="O36" s="4"/>
      <c r="P36" s="4">
        <v>573.332980693893</v>
      </c>
      <c r="Q36" s="4">
        <v>660.850471213394</v>
      </c>
      <c r="R36" s="4">
        <v>538.233442930208</v>
      </c>
      <c r="S36" s="4"/>
      <c r="T36" s="4">
        <v>5114.08484125167</v>
      </c>
      <c r="U36" s="4"/>
      <c r="V36" s="4">
        <v>389.79419566304</v>
      </c>
      <c r="W36" s="7">
        <v>0.0762197358399</v>
      </c>
    </row>
    <row r="37" spans="1:23" ht="15">
      <c r="A37" s="5">
        <v>500</v>
      </c>
      <c r="B37" s="3" t="s">
        <v>29</v>
      </c>
      <c r="C37" s="4">
        <v>324.129411565262</v>
      </c>
      <c r="D37" s="4">
        <v>441.474413336569</v>
      </c>
      <c r="E37" s="4"/>
      <c r="F37" s="4">
        <v>725.626461586643</v>
      </c>
      <c r="G37" s="4">
        <v>583.72286048796</v>
      </c>
      <c r="H37" s="4"/>
      <c r="I37" s="4">
        <v>594.649524431447</v>
      </c>
      <c r="J37" s="4"/>
      <c r="K37" s="4">
        <v>238.515617701159</v>
      </c>
      <c r="L37" s="4">
        <v>216.343689511633</v>
      </c>
      <c r="M37" s="4">
        <v>178.345907007443</v>
      </c>
      <c r="N37" s="4">
        <v>181.149750927801</v>
      </c>
      <c r="O37" s="4"/>
      <c r="P37" s="4">
        <v>538.579509401399</v>
      </c>
      <c r="Q37" s="4">
        <v>566.567973338828</v>
      </c>
      <c r="R37" s="4">
        <v>602.101293682103</v>
      </c>
      <c r="S37" s="4"/>
      <c r="T37" s="4">
        <v>5191.20641297825</v>
      </c>
      <c r="U37" s="4"/>
      <c r="V37" s="4">
        <v>288.871402031131</v>
      </c>
      <c r="W37" s="7">
        <v>0.0556462947242744</v>
      </c>
    </row>
    <row r="38" spans="1:23" ht="15">
      <c r="A38" s="5">
        <v>510</v>
      </c>
      <c r="B38" s="3" t="s">
        <v>30</v>
      </c>
      <c r="C38" s="4">
        <v>443.810662742507</v>
      </c>
      <c r="D38" s="4">
        <v>472.454745513978</v>
      </c>
      <c r="E38" s="4"/>
      <c r="F38" s="4">
        <v>607.541416141915</v>
      </c>
      <c r="G38" s="4">
        <v>528.702439391291</v>
      </c>
      <c r="H38" s="4"/>
      <c r="I38" s="4">
        <v>690.046532433687</v>
      </c>
      <c r="J38" s="4"/>
      <c r="K38" s="4">
        <v>303.124916573511</v>
      </c>
      <c r="L38" s="4">
        <v>307.105804220397</v>
      </c>
      <c r="M38" s="4">
        <v>142.270970012083</v>
      </c>
      <c r="N38" s="4">
        <v>156.474577005018</v>
      </c>
      <c r="O38" s="4"/>
      <c r="P38" s="4">
        <v>523.864842372522</v>
      </c>
      <c r="Q38" s="4">
        <v>661.77801893554</v>
      </c>
      <c r="R38" s="4">
        <v>627.788120655223</v>
      </c>
      <c r="S38" s="4"/>
      <c r="T38" s="4">
        <v>5464.96304599767</v>
      </c>
      <c r="U38" s="4"/>
      <c r="V38" s="4">
        <v>311.901769410111</v>
      </c>
      <c r="W38" s="7">
        <v>0.0570729878289911</v>
      </c>
    </row>
    <row r="39" spans="1:23" ht="15">
      <c r="A39" s="5">
        <v>520</v>
      </c>
      <c r="B39" s="3" t="s">
        <v>31</v>
      </c>
      <c r="C39" s="4">
        <v>472.308585797696</v>
      </c>
      <c r="D39" s="4">
        <v>356.695002803948</v>
      </c>
      <c r="E39" s="4"/>
      <c r="F39" s="4">
        <v>597.796432670194</v>
      </c>
      <c r="G39" s="4">
        <v>475.088676248153</v>
      </c>
      <c r="H39" s="4"/>
      <c r="I39" s="4">
        <v>547.989188383736</v>
      </c>
      <c r="J39" s="4"/>
      <c r="K39" s="4">
        <v>296.288193287089</v>
      </c>
      <c r="L39" s="4">
        <v>273.535626927561</v>
      </c>
      <c r="M39" s="4">
        <v>155.877773978982</v>
      </c>
      <c r="N39" s="4">
        <v>151.501014624556</v>
      </c>
      <c r="O39" s="4"/>
      <c r="P39" s="4">
        <v>556.008257045498</v>
      </c>
      <c r="Q39" s="4">
        <v>735.163412246473</v>
      </c>
      <c r="R39" s="4">
        <v>625.873895885826</v>
      </c>
      <c r="S39" s="4"/>
      <c r="T39" s="4">
        <v>5244.12605989971</v>
      </c>
      <c r="U39" s="4"/>
      <c r="V39" s="4">
        <v>341.843292489251</v>
      </c>
      <c r="W39" s="7">
        <v>0.0651859411052731</v>
      </c>
    </row>
    <row r="40" spans="1:23" ht="15">
      <c r="A40" s="5">
        <v>540</v>
      </c>
      <c r="B40" s="3" t="s">
        <v>32</v>
      </c>
      <c r="C40" s="4">
        <v>393.983159634578</v>
      </c>
      <c r="D40" s="4">
        <v>404.840872508055</v>
      </c>
      <c r="E40" s="4"/>
      <c r="F40" s="4">
        <v>795.632090714693</v>
      </c>
      <c r="G40" s="4">
        <v>504.065830090884</v>
      </c>
      <c r="H40" s="4"/>
      <c r="I40" s="4">
        <v>573.477437822552</v>
      </c>
      <c r="J40" s="4"/>
      <c r="K40" s="4">
        <v>305.943367067417</v>
      </c>
      <c r="L40" s="4">
        <v>243.277768254605</v>
      </c>
      <c r="M40" s="4">
        <v>186.227826014833</v>
      </c>
      <c r="N40" s="4">
        <v>178.365256496486</v>
      </c>
      <c r="O40" s="4"/>
      <c r="P40" s="4">
        <v>592.823294798337</v>
      </c>
      <c r="Q40" s="4">
        <v>621.838905252564</v>
      </c>
      <c r="R40" s="4">
        <v>603.11014187138</v>
      </c>
      <c r="S40" s="4"/>
      <c r="T40" s="4">
        <v>5403.58595052639</v>
      </c>
      <c r="U40" s="4"/>
      <c r="V40" s="4">
        <v>254.310252770783</v>
      </c>
      <c r="W40" s="7">
        <v>0.0470632382086955</v>
      </c>
    </row>
    <row r="41" spans="1:23" ht="15">
      <c r="A41" s="5">
        <v>550</v>
      </c>
      <c r="B41" s="3" t="s">
        <v>33</v>
      </c>
      <c r="C41" s="4">
        <v>354.908171030321</v>
      </c>
      <c r="D41" s="4">
        <v>342.487104240411</v>
      </c>
      <c r="E41" s="4"/>
      <c r="F41" s="4">
        <v>678.942160425105</v>
      </c>
      <c r="G41" s="4">
        <v>461.022096712847</v>
      </c>
      <c r="H41" s="4"/>
      <c r="I41" s="4">
        <v>514.702417468129</v>
      </c>
      <c r="J41" s="4"/>
      <c r="K41" s="4">
        <v>297.238995863346</v>
      </c>
      <c r="L41" s="4">
        <v>275.759121087619</v>
      </c>
      <c r="M41" s="4">
        <v>132.686743053393</v>
      </c>
      <c r="N41" s="4">
        <v>154.810885363666</v>
      </c>
      <c r="O41" s="4"/>
      <c r="P41" s="4">
        <v>526.361418269452</v>
      </c>
      <c r="Q41" s="4">
        <v>563.076028973103</v>
      </c>
      <c r="R41" s="4">
        <v>592.892320467168</v>
      </c>
      <c r="S41" s="4"/>
      <c r="T41" s="4">
        <v>4894.88746295456</v>
      </c>
      <c r="U41" s="4"/>
      <c r="V41" s="4">
        <v>154.809354227244</v>
      </c>
      <c r="W41" s="7">
        <v>0.0316267443120748</v>
      </c>
    </row>
    <row r="42" spans="1:23" ht="15">
      <c r="A42" s="5">
        <v>560</v>
      </c>
      <c r="B42" s="3" t="s">
        <v>34</v>
      </c>
      <c r="C42" s="4">
        <v>338.766867206626</v>
      </c>
      <c r="D42" s="4">
        <v>337.358034139741</v>
      </c>
      <c r="E42" s="4"/>
      <c r="F42" s="4">
        <v>689.686629381106</v>
      </c>
      <c r="G42" s="4">
        <v>460.901526031116</v>
      </c>
      <c r="H42" s="4"/>
      <c r="I42" s="4">
        <v>511.33450253266</v>
      </c>
      <c r="J42" s="4"/>
      <c r="K42" s="4">
        <v>294.296035508263</v>
      </c>
      <c r="L42" s="4">
        <v>255.249106657598</v>
      </c>
      <c r="M42" s="4">
        <v>129.853449682394</v>
      </c>
      <c r="N42" s="4">
        <v>151.430964450183</v>
      </c>
      <c r="O42" s="4"/>
      <c r="P42" s="4">
        <v>536.347721857173</v>
      </c>
      <c r="Q42" s="4">
        <v>554.346168058791</v>
      </c>
      <c r="R42" s="4">
        <v>569.766415820674</v>
      </c>
      <c r="S42" s="4"/>
      <c r="T42" s="4">
        <v>4829.33742132633</v>
      </c>
      <c r="U42" s="4"/>
      <c r="V42" s="4">
        <v>144.502479729543</v>
      </c>
      <c r="W42" s="7">
        <v>0.0299218023349168</v>
      </c>
    </row>
    <row r="43" spans="1:23" ht="15">
      <c r="A43" s="5">
        <v>580</v>
      </c>
      <c r="B43" s="3" t="s">
        <v>35</v>
      </c>
      <c r="C43" s="4">
        <v>395.386751271421</v>
      </c>
      <c r="D43" s="4">
        <v>549.914935574473</v>
      </c>
      <c r="E43" s="4"/>
      <c r="F43" s="4">
        <v>722.732118205084</v>
      </c>
      <c r="G43" s="4">
        <v>480.675117835032</v>
      </c>
      <c r="H43" s="4"/>
      <c r="I43" s="4">
        <v>573.428390517666</v>
      </c>
      <c r="J43" s="4"/>
      <c r="K43" s="4">
        <v>304.43792965501</v>
      </c>
      <c r="L43" s="4">
        <v>257.220451995382</v>
      </c>
      <c r="M43" s="4">
        <v>137.513835463244</v>
      </c>
      <c r="N43" s="4">
        <v>160.747637641752</v>
      </c>
      <c r="O43" s="4"/>
      <c r="P43" s="4">
        <v>525.340091766163</v>
      </c>
      <c r="Q43" s="4">
        <v>600.396184381786</v>
      </c>
      <c r="R43" s="4">
        <v>596.875977419696</v>
      </c>
      <c r="S43" s="4"/>
      <c r="T43" s="4">
        <v>5304.66942172671</v>
      </c>
      <c r="U43" s="4"/>
      <c r="V43" s="4">
        <v>342.489690709031</v>
      </c>
      <c r="W43" s="7">
        <v>0.0645638141570654</v>
      </c>
    </row>
    <row r="44" spans="1:23" ht="15">
      <c r="A44" s="5">
        <v>640</v>
      </c>
      <c r="B44" s="3" t="s">
        <v>36</v>
      </c>
      <c r="C44" s="4">
        <v>341.774563571289</v>
      </c>
      <c r="D44" s="4">
        <v>407.012303645565</v>
      </c>
      <c r="E44" s="4"/>
      <c r="F44" s="4">
        <v>720.275049722898</v>
      </c>
      <c r="G44" s="4">
        <v>476.070886192012</v>
      </c>
      <c r="H44" s="4"/>
      <c r="I44" s="4">
        <v>539.847335772747</v>
      </c>
      <c r="J44" s="4"/>
      <c r="K44" s="4">
        <v>308.648626778436</v>
      </c>
      <c r="L44" s="4">
        <v>245.352265383319</v>
      </c>
      <c r="M44" s="4">
        <v>133.806068829591</v>
      </c>
      <c r="N44" s="4">
        <v>148.839107998393</v>
      </c>
      <c r="O44" s="4"/>
      <c r="P44" s="4">
        <v>551.440657961342</v>
      </c>
      <c r="Q44" s="4">
        <v>551.872907325856</v>
      </c>
      <c r="R44" s="4">
        <v>570.826999814529</v>
      </c>
      <c r="S44" s="4"/>
      <c r="T44" s="4">
        <v>4995.76677299598</v>
      </c>
      <c r="U44" s="4"/>
      <c r="V44" s="4">
        <v>141.169455612259</v>
      </c>
      <c r="W44" s="7">
        <v>0.0282578154719578</v>
      </c>
    </row>
    <row r="45" spans="1:23" ht="15">
      <c r="A45" s="5">
        <v>740</v>
      </c>
      <c r="B45" s="3" t="s">
        <v>37</v>
      </c>
      <c r="C45" s="4">
        <v>289.190005462418</v>
      </c>
      <c r="D45" s="4">
        <v>378.409314179051</v>
      </c>
      <c r="E45" s="4"/>
      <c r="F45" s="4">
        <v>739.265273924201</v>
      </c>
      <c r="G45" s="4">
        <v>485.970283857453</v>
      </c>
      <c r="H45" s="4"/>
      <c r="I45" s="4">
        <v>525.182191611992</v>
      </c>
      <c r="J45" s="4"/>
      <c r="K45" s="4">
        <v>292.122772476818</v>
      </c>
      <c r="L45" s="4">
        <v>235.644535725746</v>
      </c>
      <c r="M45" s="4">
        <v>121.481825647918</v>
      </c>
      <c r="N45" s="4">
        <v>140.695775227567</v>
      </c>
      <c r="O45" s="4"/>
      <c r="P45" s="4">
        <v>556.112281041204</v>
      </c>
      <c r="Q45" s="4">
        <v>521.336381476551</v>
      </c>
      <c r="R45" s="4">
        <v>504.6569057589</v>
      </c>
      <c r="S45" s="4"/>
      <c r="T45" s="4">
        <v>4790.06754638982</v>
      </c>
      <c r="U45" s="4"/>
      <c r="V45" s="4">
        <v>164.414058784475</v>
      </c>
      <c r="W45" s="7">
        <v>0.0343239541388912</v>
      </c>
    </row>
    <row r="46" spans="1:23" ht="15">
      <c r="A46" s="5">
        <v>770</v>
      </c>
      <c r="B46" s="3" t="s">
        <v>38</v>
      </c>
      <c r="C46" s="4">
        <v>400.324386136744</v>
      </c>
      <c r="D46" s="4">
        <v>316.074265145351</v>
      </c>
      <c r="E46" s="4"/>
      <c r="F46" s="4">
        <v>688.208223768943</v>
      </c>
      <c r="G46" s="4">
        <v>494.460365779632</v>
      </c>
      <c r="H46" s="4"/>
      <c r="I46" s="4">
        <v>575.439330017971</v>
      </c>
      <c r="J46" s="4"/>
      <c r="K46" s="4">
        <v>306.611192686455</v>
      </c>
      <c r="L46" s="4">
        <v>300.83073693879</v>
      </c>
      <c r="M46" s="4">
        <v>140.498704199771</v>
      </c>
      <c r="N46" s="4">
        <v>160.047135898025</v>
      </c>
      <c r="O46" s="4"/>
      <c r="P46" s="4">
        <v>529.907690850319</v>
      </c>
      <c r="Q46" s="4">
        <v>577.098368066717</v>
      </c>
      <c r="R46" s="4">
        <v>585.468232510184</v>
      </c>
      <c r="S46" s="4"/>
      <c r="T46" s="4">
        <v>5074.9686319989</v>
      </c>
      <c r="U46" s="4"/>
      <c r="V46" s="4">
        <v>319.874380040908</v>
      </c>
      <c r="W46" s="7">
        <v>0.0630298240710342</v>
      </c>
    </row>
    <row r="47" spans="1:23" ht="15">
      <c r="A47" s="5">
        <v>860</v>
      </c>
      <c r="B47" s="3" t="s">
        <v>39</v>
      </c>
      <c r="C47" s="4">
        <v>334.781669523446</v>
      </c>
      <c r="D47" s="4">
        <v>361.225057418409</v>
      </c>
      <c r="E47" s="4"/>
      <c r="F47" s="4">
        <v>666.802576313965</v>
      </c>
      <c r="G47" s="4">
        <v>622.988712505086</v>
      </c>
      <c r="H47" s="4"/>
      <c r="I47" s="4">
        <v>590.872881955265</v>
      </c>
      <c r="J47" s="4"/>
      <c r="K47" s="4">
        <v>310.776613496726</v>
      </c>
      <c r="L47" s="4">
        <v>237.128775384135</v>
      </c>
      <c r="M47" s="4">
        <v>119.464707322062</v>
      </c>
      <c r="N47" s="4">
        <v>137.368391944864</v>
      </c>
      <c r="O47" s="4"/>
      <c r="P47" s="4">
        <v>534.844102282886</v>
      </c>
      <c r="Q47" s="4">
        <v>764.408446309416</v>
      </c>
      <c r="R47" s="4">
        <v>608.050911208606</v>
      </c>
      <c r="S47" s="4"/>
      <c r="T47" s="4">
        <v>5288.71284566487</v>
      </c>
      <c r="U47" s="4"/>
      <c r="V47" s="4">
        <v>385.962300521182</v>
      </c>
      <c r="W47" s="7">
        <v>0.0729784943490651</v>
      </c>
    </row>
    <row r="48" spans="1:23" ht="15">
      <c r="A48" s="5">
        <v>870</v>
      </c>
      <c r="B48" s="3" t="s">
        <v>40</v>
      </c>
      <c r="C48" s="4">
        <v>321.071586927854</v>
      </c>
      <c r="D48" s="4">
        <v>322.045700773504</v>
      </c>
      <c r="E48" s="4"/>
      <c r="F48" s="4">
        <v>759.942129880226</v>
      </c>
      <c r="G48" s="4">
        <v>506.236102362045</v>
      </c>
      <c r="H48" s="4"/>
      <c r="I48" s="4">
        <v>513.754169573677</v>
      </c>
      <c r="J48" s="4"/>
      <c r="K48" s="4">
        <v>281.25645731959</v>
      </c>
      <c r="L48" s="4">
        <v>290.612978981615</v>
      </c>
      <c r="M48" s="4">
        <v>124.89810119402</v>
      </c>
      <c r="N48" s="4">
        <v>149.452047024154</v>
      </c>
      <c r="O48" s="4"/>
      <c r="P48" s="4">
        <v>579.763554973865</v>
      </c>
      <c r="Q48" s="4">
        <v>519.153916247973</v>
      </c>
      <c r="R48" s="4">
        <v>545.890342007795</v>
      </c>
      <c r="S48" s="4"/>
      <c r="T48" s="4">
        <v>4914.07708726632</v>
      </c>
      <c r="U48" s="4"/>
      <c r="V48" s="4">
        <v>160.206909423782</v>
      </c>
      <c r="W48" s="7">
        <v>0.0326016272392065</v>
      </c>
    </row>
    <row r="49" spans="1:23" ht="15">
      <c r="A49" s="5">
        <v>880</v>
      </c>
      <c r="B49" s="3" t="s">
        <v>41</v>
      </c>
      <c r="C49" s="4">
        <v>323.477744019585</v>
      </c>
      <c r="D49" s="4">
        <v>325.171812842161</v>
      </c>
      <c r="E49" s="4"/>
      <c r="F49" s="4">
        <v>724.835202244922</v>
      </c>
      <c r="G49" s="4">
        <v>499.604714866829</v>
      </c>
      <c r="H49" s="4"/>
      <c r="I49" s="4">
        <v>484.963401605906</v>
      </c>
      <c r="J49" s="4"/>
      <c r="K49" s="4">
        <v>289.858956819062</v>
      </c>
      <c r="L49" s="4">
        <v>235.552845244919</v>
      </c>
      <c r="M49" s="4">
        <v>133.246405941492</v>
      </c>
      <c r="N49" s="4">
        <v>149.609659916493</v>
      </c>
      <c r="O49" s="4"/>
      <c r="P49" s="4">
        <v>570.004212831319</v>
      </c>
      <c r="Q49" s="4">
        <v>567.713767583831</v>
      </c>
      <c r="R49" s="4">
        <v>566.222513207061</v>
      </c>
      <c r="S49" s="4"/>
      <c r="T49" s="4">
        <v>4870.26123712358</v>
      </c>
      <c r="U49" s="4"/>
      <c r="V49" s="4">
        <v>94.9156044515666</v>
      </c>
      <c r="W49" s="7">
        <v>0.0194888117557374</v>
      </c>
    </row>
    <row r="50" spans="1:23" ht="15">
      <c r="A50" s="5">
        <v>890</v>
      </c>
      <c r="B50" s="3" t="s">
        <v>42</v>
      </c>
      <c r="C50" s="4">
        <v>374.032107082308</v>
      </c>
      <c r="D50" s="4">
        <v>310.25258338875</v>
      </c>
      <c r="E50" s="4"/>
      <c r="F50" s="4">
        <v>707.510787184083</v>
      </c>
      <c r="G50" s="4">
        <v>641.998689991371</v>
      </c>
      <c r="H50" s="4"/>
      <c r="I50" s="4">
        <v>539.193371707608</v>
      </c>
      <c r="J50" s="4"/>
      <c r="K50" s="4">
        <v>317.658613096304</v>
      </c>
      <c r="L50" s="4">
        <v>261.621595075084</v>
      </c>
      <c r="M50" s="4">
        <v>157.393527634249</v>
      </c>
      <c r="N50" s="4">
        <v>171.622927213114</v>
      </c>
      <c r="O50" s="4"/>
      <c r="P50" s="4">
        <v>545.927386188955</v>
      </c>
      <c r="Q50" s="4">
        <v>561.9302347281</v>
      </c>
      <c r="R50" s="4">
        <v>727.094997543245</v>
      </c>
      <c r="S50" s="4"/>
      <c r="T50" s="4">
        <v>5316.23682083317</v>
      </c>
      <c r="U50" s="4"/>
      <c r="V50" s="4">
        <v>355.21181158947</v>
      </c>
      <c r="W50" s="7">
        <v>0.0668164010672874</v>
      </c>
    </row>
    <row r="51" spans="1:23" ht="15">
      <c r="A51" s="5">
        <v>900</v>
      </c>
      <c r="B51" s="3" t="s">
        <v>43</v>
      </c>
      <c r="C51" s="4">
        <v>295.556296100957</v>
      </c>
      <c r="D51" s="4">
        <v>297.074242692136</v>
      </c>
      <c r="E51" s="4"/>
      <c r="F51" s="4">
        <v>695.225444773153</v>
      </c>
      <c r="G51" s="4">
        <v>443.338396725605</v>
      </c>
      <c r="H51" s="4"/>
      <c r="I51" s="4">
        <v>472.554433469882</v>
      </c>
      <c r="J51" s="4"/>
      <c r="K51" s="4">
        <v>264.368392512731</v>
      </c>
      <c r="L51" s="4">
        <v>246.830774386657</v>
      </c>
      <c r="M51" s="4">
        <v>128.489271392653</v>
      </c>
      <c r="N51" s="4">
        <v>141.273689166142</v>
      </c>
      <c r="O51" s="4"/>
      <c r="P51" s="4">
        <v>544.177891715727</v>
      </c>
      <c r="Q51" s="4">
        <v>545.998238559481</v>
      </c>
      <c r="R51" s="4">
        <v>519.45334586829</v>
      </c>
      <c r="S51" s="4"/>
      <c r="T51" s="4">
        <v>4594.34041736341</v>
      </c>
      <c r="U51" s="4"/>
      <c r="V51" s="4">
        <v>69.6275224618493</v>
      </c>
      <c r="W51" s="7">
        <v>0.0151550638691694</v>
      </c>
    </row>
    <row r="52" spans="1:23" ht="15">
      <c r="A52" s="5">
        <v>910</v>
      </c>
      <c r="B52" s="3" t="s">
        <v>44</v>
      </c>
      <c r="C52" s="4">
        <v>306.709836786585</v>
      </c>
      <c r="D52" s="4">
        <v>327.361963213616</v>
      </c>
      <c r="E52" s="4"/>
      <c r="F52" s="4">
        <v>687.833416712338</v>
      </c>
      <c r="G52" s="4">
        <v>443.539347861824</v>
      </c>
      <c r="H52" s="4"/>
      <c r="I52" s="4">
        <v>527.291225722067</v>
      </c>
      <c r="J52" s="4"/>
      <c r="K52" s="4">
        <v>297.057890610726</v>
      </c>
      <c r="L52" s="4">
        <v>239.203272512849</v>
      </c>
      <c r="M52" s="4">
        <v>122.437916415086</v>
      </c>
      <c r="N52" s="4">
        <v>163.952433119303</v>
      </c>
      <c r="O52" s="4"/>
      <c r="P52" s="4">
        <v>592.861121705866</v>
      </c>
      <c r="Q52" s="4">
        <v>558.601975254519</v>
      </c>
      <c r="R52" s="4">
        <v>556.315106630319</v>
      </c>
      <c r="S52" s="4"/>
      <c r="T52" s="4">
        <v>4823.1655065451</v>
      </c>
      <c r="U52" s="4"/>
      <c r="V52" s="4">
        <v>107.306025161254</v>
      </c>
      <c r="W52" s="7">
        <v>0.0222480495466387</v>
      </c>
    </row>
    <row r="53" spans="1:23" ht="15">
      <c r="A53" s="5">
        <v>920</v>
      </c>
      <c r="B53" s="3" t="s">
        <v>45</v>
      </c>
      <c r="C53" s="4">
        <v>297.53636287436</v>
      </c>
      <c r="D53" s="4">
        <v>366.95314300529</v>
      </c>
      <c r="E53" s="4"/>
      <c r="F53" s="4">
        <v>692.35192400585</v>
      </c>
      <c r="G53" s="4">
        <v>474.566203293984</v>
      </c>
      <c r="H53" s="4"/>
      <c r="I53" s="4">
        <v>519.427307838763</v>
      </c>
      <c r="J53" s="4"/>
      <c r="K53" s="4">
        <v>274.917773477873</v>
      </c>
      <c r="L53" s="4">
        <v>260.326467033401</v>
      </c>
      <c r="M53" s="4">
        <v>123.044217877193</v>
      </c>
      <c r="N53" s="4">
        <v>170.362024074405</v>
      </c>
      <c r="O53" s="4"/>
      <c r="P53" s="4">
        <v>566.344459527865</v>
      </c>
      <c r="Q53" s="4">
        <v>622.111713406136</v>
      </c>
      <c r="R53" s="4">
        <v>503.389378546732</v>
      </c>
      <c r="S53" s="4"/>
      <c r="T53" s="4">
        <v>4871.33097496185</v>
      </c>
      <c r="U53" s="4"/>
      <c r="V53" s="4">
        <v>225.434599156707</v>
      </c>
      <c r="W53" s="7">
        <v>0.0462778243390601</v>
      </c>
    </row>
    <row r="54" spans="1:23" ht="15">
      <c r="A54" s="5">
        <v>930</v>
      </c>
      <c r="B54" s="3" t="s">
        <v>46</v>
      </c>
      <c r="C54" s="4">
        <v>304.178359012993</v>
      </c>
      <c r="D54" s="4">
        <v>374.496994284744</v>
      </c>
      <c r="E54" s="4"/>
      <c r="F54" s="4">
        <v>686.47994678571</v>
      </c>
      <c r="G54" s="4">
        <v>462.067042621184</v>
      </c>
      <c r="H54" s="4"/>
      <c r="I54" s="4">
        <v>519.803337176218</v>
      </c>
      <c r="J54" s="4"/>
      <c r="K54" s="4">
        <v>275.098878730494</v>
      </c>
      <c r="L54" s="4">
        <v>262.246236475719</v>
      </c>
      <c r="M54" s="4">
        <v>125.166272994567</v>
      </c>
      <c r="N54" s="4">
        <v>181.58756451763</v>
      </c>
      <c r="O54" s="4"/>
      <c r="P54" s="4">
        <v>577.730358694168</v>
      </c>
      <c r="Q54" s="4">
        <v>643.227064492628</v>
      </c>
      <c r="R54" s="4">
        <v>506.726337942031</v>
      </c>
      <c r="S54" s="4"/>
      <c r="T54" s="4">
        <v>4918.80839372809</v>
      </c>
      <c r="U54" s="4"/>
      <c r="V54" s="4">
        <v>274.577324010623</v>
      </c>
      <c r="W54" s="7">
        <v>0.0558219190568052</v>
      </c>
    </row>
    <row r="55" spans="1:23" ht="15">
      <c r="A55" s="5">
        <v>940</v>
      </c>
      <c r="B55" s="3" t="s">
        <v>47</v>
      </c>
      <c r="C55" s="4">
        <v>328.851699462979</v>
      </c>
      <c r="D55" s="4">
        <v>308.211390325702</v>
      </c>
      <c r="E55" s="4"/>
      <c r="F55" s="4">
        <v>690.690188855131</v>
      </c>
      <c r="G55" s="4">
        <v>453.694390164222</v>
      </c>
      <c r="H55" s="4"/>
      <c r="I55" s="4">
        <v>517.683519616133</v>
      </c>
      <c r="J55" s="4"/>
      <c r="K55" s="4">
        <v>271.260988696239</v>
      </c>
      <c r="L55" s="4">
        <v>263.065600759465</v>
      </c>
      <c r="M55" s="4">
        <v>138.321444239693</v>
      </c>
      <c r="N55" s="4">
        <v>166.583603444466</v>
      </c>
      <c r="O55" s="4"/>
      <c r="P55" s="4">
        <v>538.724641209878</v>
      </c>
      <c r="Q55" s="4">
        <v>485.765538758733</v>
      </c>
      <c r="R55" s="4">
        <v>535.439181566607</v>
      </c>
      <c r="S55" s="4"/>
      <c r="T55" s="4">
        <v>4698.29218709925</v>
      </c>
      <c r="U55" s="4"/>
      <c r="V55" s="4">
        <v>126.654020065125</v>
      </c>
      <c r="W55" s="7">
        <v>0.026957459225907</v>
      </c>
    </row>
    <row r="56" spans="1:23" ht="15">
      <c r="A56" s="5">
        <v>950</v>
      </c>
      <c r="B56" s="3" t="s">
        <v>48</v>
      </c>
      <c r="C56" s="4">
        <v>330.921792522128</v>
      </c>
      <c r="D56" s="4">
        <v>382.19059943575</v>
      </c>
      <c r="E56" s="4"/>
      <c r="F56" s="4">
        <v>692.663189889056</v>
      </c>
      <c r="G56" s="4">
        <v>459.204421177607</v>
      </c>
      <c r="H56" s="4"/>
      <c r="I56" s="4">
        <v>549.149974599358</v>
      </c>
      <c r="J56" s="4"/>
      <c r="K56" s="4">
        <v>279.762338985471</v>
      </c>
      <c r="L56" s="4">
        <v>263.793513339677</v>
      </c>
      <c r="M56" s="4">
        <v>127.549057586849</v>
      </c>
      <c r="N56" s="4">
        <v>192.988230396787</v>
      </c>
      <c r="O56" s="4"/>
      <c r="P56" s="4">
        <v>572.689923265896</v>
      </c>
      <c r="Q56" s="4">
        <v>650.156391593362</v>
      </c>
      <c r="R56" s="4">
        <v>517.468121962823</v>
      </c>
      <c r="S56" s="4"/>
      <c r="T56" s="4">
        <v>5018.53755475477</v>
      </c>
      <c r="U56" s="4"/>
      <c r="V56" s="4">
        <v>248.726847761887</v>
      </c>
      <c r="W56" s="7">
        <v>0.0495616193060533</v>
      </c>
    </row>
    <row r="57" spans="1:23" ht="15">
      <c r="A57" s="5">
        <v>960</v>
      </c>
      <c r="B57" s="3" t="s">
        <v>49</v>
      </c>
      <c r="C57" s="4">
        <v>332.227055623972</v>
      </c>
      <c r="D57" s="4">
        <v>355.865382286811</v>
      </c>
      <c r="E57" s="4"/>
      <c r="F57" s="4">
        <v>682.871875072958</v>
      </c>
      <c r="G57" s="4">
        <v>439.587878923669</v>
      </c>
      <c r="H57" s="4"/>
      <c r="I57" s="4">
        <v>557.617765683238</v>
      </c>
      <c r="J57" s="4"/>
      <c r="K57" s="4">
        <v>263.462866249628</v>
      </c>
      <c r="L57" s="4">
        <v>267.839355806175</v>
      </c>
      <c r="M57" s="4">
        <v>130.606713903807</v>
      </c>
      <c r="N57" s="4">
        <v>173.102833369504</v>
      </c>
      <c r="O57" s="4"/>
      <c r="P57" s="4">
        <v>549.605013745417</v>
      </c>
      <c r="Q57" s="4">
        <v>537.789411239574</v>
      </c>
      <c r="R57" s="4">
        <v>512.897396082636</v>
      </c>
      <c r="S57" s="4"/>
      <c r="T57" s="4">
        <v>4803.47354798739</v>
      </c>
      <c r="U57" s="4"/>
      <c r="V57" s="4">
        <v>173.342688320781</v>
      </c>
      <c r="W57" s="7">
        <v>0.0360869455382782</v>
      </c>
    </row>
    <row r="58" spans="1:23" ht="15">
      <c r="A58" s="5">
        <v>970</v>
      </c>
      <c r="B58" s="3" t="s">
        <v>50</v>
      </c>
      <c r="C58" s="4">
        <v>316.268479978162</v>
      </c>
      <c r="D58" s="4">
        <v>305.460459499072</v>
      </c>
      <c r="E58" s="4"/>
      <c r="F58" s="4">
        <v>708.135465611758</v>
      </c>
      <c r="G58" s="4">
        <v>431.072598662607</v>
      </c>
      <c r="H58" s="4"/>
      <c r="I58" s="4">
        <v>538.310520219669</v>
      </c>
      <c r="J58" s="4"/>
      <c r="K58" s="4">
        <v>283.843950450114</v>
      </c>
      <c r="L58" s="4">
        <v>245.349638833087</v>
      </c>
      <c r="M58" s="4">
        <v>143.1994583579</v>
      </c>
      <c r="N58" s="4">
        <v>164.832349085148</v>
      </c>
      <c r="O58" s="4"/>
      <c r="P58" s="4">
        <v>529.132818229248</v>
      </c>
      <c r="Q58" s="4">
        <v>511.598800648023</v>
      </c>
      <c r="R58" s="4">
        <v>554.570101055064</v>
      </c>
      <c r="S58" s="4"/>
      <c r="T58" s="4">
        <v>4731.77464062985</v>
      </c>
      <c r="U58" s="4"/>
      <c r="V58" s="4">
        <v>112.192369514742</v>
      </c>
      <c r="W58" s="7">
        <v>0.0237104211496868</v>
      </c>
    </row>
    <row r="59" spans="1:23" ht="15">
      <c r="A59" s="5">
        <v>980</v>
      </c>
      <c r="B59" s="3" t="s">
        <v>51</v>
      </c>
      <c r="C59" s="4">
        <v>299.24072414767</v>
      </c>
      <c r="D59" s="4">
        <v>356.095987317739</v>
      </c>
      <c r="E59" s="4"/>
      <c r="F59" s="4">
        <v>690.140983503407</v>
      </c>
      <c r="G59" s="4">
        <v>434.506029819311</v>
      </c>
      <c r="H59" s="4"/>
      <c r="I59" s="4">
        <v>507.378019938566</v>
      </c>
      <c r="J59" s="4"/>
      <c r="K59" s="4">
        <v>292.008390212005</v>
      </c>
      <c r="L59" s="4">
        <v>237.392385516513</v>
      </c>
      <c r="M59" s="4">
        <v>163.479861542322</v>
      </c>
      <c r="N59" s="4">
        <v>182.971055461491</v>
      </c>
      <c r="O59" s="4"/>
      <c r="P59" s="4">
        <v>561.275653918946</v>
      </c>
      <c r="Q59" s="4">
        <v>560.45707069881</v>
      </c>
      <c r="R59" s="4">
        <v>581.174160730186</v>
      </c>
      <c r="S59" s="4"/>
      <c r="T59" s="4">
        <v>4866.12032280697</v>
      </c>
      <c r="U59" s="4"/>
      <c r="V59" s="4">
        <v>136.790956390465</v>
      </c>
      <c r="W59" s="7">
        <v>0.0281108865617937</v>
      </c>
    </row>
    <row r="60" spans="1:23" ht="15">
      <c r="A60" s="5">
        <v>990</v>
      </c>
      <c r="B60" s="3" t="s">
        <v>52</v>
      </c>
      <c r="C60" s="4">
        <v>301.922586739495</v>
      </c>
      <c r="D60" s="4">
        <v>397.952194416643</v>
      </c>
      <c r="E60" s="4"/>
      <c r="F60" s="4">
        <v>640.429614141285</v>
      </c>
      <c r="G60" s="4">
        <v>441.769741240723</v>
      </c>
      <c r="H60" s="4"/>
      <c r="I60" s="4">
        <v>553.204551803224</v>
      </c>
      <c r="J60" s="4"/>
      <c r="K60" s="4">
        <v>304.632909906823</v>
      </c>
      <c r="L60" s="4">
        <v>220.05142333008</v>
      </c>
      <c r="M60" s="4">
        <v>187.801877887611</v>
      </c>
      <c r="N60" s="4">
        <v>208.11906806129</v>
      </c>
      <c r="O60" s="4"/>
      <c r="P60" s="4">
        <v>553.483310967921</v>
      </c>
      <c r="Q60" s="4">
        <v>625.167164726145</v>
      </c>
      <c r="R60" s="4">
        <v>564.023741512484</v>
      </c>
      <c r="S60" s="4"/>
      <c r="T60" s="4">
        <v>4998.55818473373</v>
      </c>
      <c r="U60" s="4"/>
      <c r="V60" s="4">
        <v>239.146845491404</v>
      </c>
      <c r="W60" s="7">
        <v>0.047843165299504</v>
      </c>
    </row>
    <row r="61" spans="1:23" ht="15">
      <c r="A61" s="5">
        <v>1000</v>
      </c>
      <c r="B61" s="3" t="s">
        <v>53</v>
      </c>
      <c r="C61" s="4">
        <v>279.440056413633</v>
      </c>
      <c r="D61" s="4">
        <v>465.135525041853</v>
      </c>
      <c r="E61" s="4"/>
      <c r="F61" s="4">
        <v>666.195745841367</v>
      </c>
      <c r="G61" s="4">
        <v>443.108738284212</v>
      </c>
      <c r="H61" s="4"/>
      <c r="I61" s="4">
        <v>573.984259973035</v>
      </c>
      <c r="J61" s="4"/>
      <c r="K61" s="4">
        <v>299.828800975819</v>
      </c>
      <c r="L61" s="4">
        <v>195.982672112957</v>
      </c>
      <c r="M61" s="4">
        <v>237.48361884987</v>
      </c>
      <c r="N61" s="4">
        <v>227.050127685513</v>
      </c>
      <c r="O61" s="4"/>
      <c r="P61" s="4">
        <v>591.40478576599</v>
      </c>
      <c r="Q61" s="4">
        <v>705.591008399241</v>
      </c>
      <c r="R61" s="4">
        <v>519.401610063711</v>
      </c>
      <c r="S61" s="4"/>
      <c r="T61" s="4">
        <v>5204.6069494072</v>
      </c>
      <c r="U61" s="4"/>
      <c r="V61" s="4">
        <v>528.364653414755</v>
      </c>
      <c r="W61" s="7">
        <v>0.101518646566564</v>
      </c>
    </row>
    <row r="62" spans="1:23" ht="15">
      <c r="A62" s="5">
        <v>1010</v>
      </c>
      <c r="B62" s="3" t="s">
        <v>54</v>
      </c>
      <c r="C62" s="4">
        <v>314.630103880199</v>
      </c>
      <c r="D62" s="4">
        <v>316.3924921224</v>
      </c>
      <c r="E62" s="4"/>
      <c r="F62" s="4">
        <v>682.655828411077</v>
      </c>
      <c r="G62" s="4">
        <v>434.019506208613</v>
      </c>
      <c r="H62" s="4"/>
      <c r="I62" s="4">
        <v>495.884601493737</v>
      </c>
      <c r="J62" s="4"/>
      <c r="K62" s="4">
        <v>298.069393299125</v>
      </c>
      <c r="L62" s="4">
        <v>239.088659411815</v>
      </c>
      <c r="M62" s="4">
        <v>143.705106162836</v>
      </c>
      <c r="N62" s="4">
        <v>161.956003149681</v>
      </c>
      <c r="O62" s="4"/>
      <c r="P62" s="4">
        <v>551.260980150578</v>
      </c>
      <c r="Q62" s="4">
        <v>536.831884599454</v>
      </c>
      <c r="R62" s="4">
        <v>574.008751796094</v>
      </c>
      <c r="S62" s="4"/>
      <c r="T62" s="4">
        <v>4748.50331068561</v>
      </c>
      <c r="U62" s="4"/>
      <c r="V62" s="4">
        <v>79.912243886961</v>
      </c>
      <c r="W62" s="7">
        <v>0.0168289329623364</v>
      </c>
    </row>
    <row r="63" spans="1:23" ht="15">
      <c r="A63" s="5">
        <v>1020</v>
      </c>
      <c r="B63" s="3" t="s">
        <v>55</v>
      </c>
      <c r="C63" s="4">
        <v>313.7277949708</v>
      </c>
      <c r="D63" s="4">
        <v>334.793499089405</v>
      </c>
      <c r="E63" s="4"/>
      <c r="F63" s="4">
        <v>690.075165633923</v>
      </c>
      <c r="G63" s="4">
        <v>444.43324917986</v>
      </c>
      <c r="H63" s="4"/>
      <c r="I63" s="4">
        <v>495.672063172567</v>
      </c>
      <c r="J63" s="4"/>
      <c r="K63" s="4">
        <v>307.679912693677</v>
      </c>
      <c r="L63" s="4">
        <v>237.621611718581</v>
      </c>
      <c r="M63" s="4">
        <v>152.927884172962</v>
      </c>
      <c r="N63" s="4">
        <v>169.241221284442</v>
      </c>
      <c r="O63" s="4"/>
      <c r="P63" s="4">
        <v>561.010865566241</v>
      </c>
      <c r="Q63" s="4">
        <v>552.818442398787</v>
      </c>
      <c r="R63" s="4">
        <v>581.07068912103</v>
      </c>
      <c r="S63" s="4"/>
      <c r="T63" s="4">
        <v>4841.07239900228</v>
      </c>
      <c r="U63" s="4"/>
      <c r="V63" s="4">
        <v>123.64912044569</v>
      </c>
      <c r="W63" s="7">
        <v>0.0255416796640292</v>
      </c>
    </row>
    <row r="64" spans="1:23" ht="15">
      <c r="A64" s="5">
        <v>1030</v>
      </c>
      <c r="B64" s="3" t="s">
        <v>56</v>
      </c>
      <c r="C64" s="4">
        <v>344.85745234507</v>
      </c>
      <c r="D64" s="4">
        <v>348.720609143781</v>
      </c>
      <c r="E64" s="4"/>
      <c r="F64" s="4">
        <v>689.803236020938</v>
      </c>
      <c r="G64" s="4">
        <v>448.410403403764</v>
      </c>
      <c r="H64" s="4"/>
      <c r="I64" s="4">
        <v>535.253238215141</v>
      </c>
      <c r="J64" s="4"/>
      <c r="K64" s="4">
        <v>303.7746043924</v>
      </c>
      <c r="L64" s="4">
        <v>242.094353464411</v>
      </c>
      <c r="M64" s="4">
        <v>151.353832300185</v>
      </c>
      <c r="N64" s="4">
        <v>169.311271458815</v>
      </c>
      <c r="O64" s="4"/>
      <c r="P64" s="4">
        <v>552.82134008616</v>
      </c>
      <c r="Q64" s="4">
        <v>536.722761338025</v>
      </c>
      <c r="R64" s="4">
        <v>607.895703794871</v>
      </c>
      <c r="S64" s="4"/>
      <c r="T64" s="4">
        <v>4931.01880596356</v>
      </c>
      <c r="U64" s="4"/>
      <c r="V64" s="4">
        <v>109.6521926256</v>
      </c>
      <c r="W64" s="7">
        <v>0.0222372286418757</v>
      </c>
    </row>
    <row r="65" spans="1:23" ht="15">
      <c r="A65" s="5">
        <v>1040</v>
      </c>
      <c r="B65" s="3" t="s">
        <v>57</v>
      </c>
      <c r="C65" s="4">
        <v>310.143623469576</v>
      </c>
      <c r="D65" s="4">
        <v>311.282141255673</v>
      </c>
      <c r="E65" s="4"/>
      <c r="F65" s="4">
        <v>671.444319487766</v>
      </c>
      <c r="G65" s="4">
        <v>419.778550596769</v>
      </c>
      <c r="H65" s="4"/>
      <c r="I65" s="4">
        <v>492.892715895723</v>
      </c>
      <c r="J65" s="4"/>
      <c r="K65" s="4">
        <v>287.365987576358</v>
      </c>
      <c r="L65" s="4">
        <v>241.810720561371</v>
      </c>
      <c r="M65" s="4">
        <v>136.895874357635</v>
      </c>
      <c r="N65" s="4">
        <v>157.052490943592</v>
      </c>
      <c r="O65" s="4"/>
      <c r="P65" s="4">
        <v>537.321764726051</v>
      </c>
      <c r="Q65" s="4">
        <v>502.403495618637</v>
      </c>
      <c r="R65" s="4">
        <v>548.865150771046</v>
      </c>
      <c r="S65" s="4"/>
      <c r="T65" s="4">
        <v>4617.2568352602</v>
      </c>
      <c r="U65" s="4"/>
      <c r="V65" s="4">
        <v>72.7819802534834</v>
      </c>
      <c r="W65" s="7">
        <v>0.0157630348170531</v>
      </c>
    </row>
    <row r="66" spans="1:23" ht="15">
      <c r="A66" s="5">
        <v>1050</v>
      </c>
      <c r="B66" s="3" t="s">
        <v>58</v>
      </c>
      <c r="C66" s="4">
        <v>330.245060840078</v>
      </c>
      <c r="D66" s="4">
        <v>328.447678782371</v>
      </c>
      <c r="E66" s="4"/>
      <c r="F66" s="4">
        <v>701.971971792037</v>
      </c>
      <c r="G66" s="4">
        <v>440.278197994046</v>
      </c>
      <c r="H66" s="4"/>
      <c r="I66" s="4">
        <v>531.313104722675</v>
      </c>
      <c r="J66" s="4"/>
      <c r="K66" s="4">
        <v>296.986742118625</v>
      </c>
      <c r="L66" s="4">
        <v>240.035712448837</v>
      </c>
      <c r="M66" s="4">
        <v>147.785981388555</v>
      </c>
      <c r="N66" s="4">
        <v>174.232296208497</v>
      </c>
      <c r="O66" s="4"/>
      <c r="P66" s="4">
        <v>560.103019785539</v>
      </c>
      <c r="Q66" s="4">
        <v>559.47496134595</v>
      </c>
      <c r="R66" s="4">
        <v>566.711651723074</v>
      </c>
      <c r="S66" s="4"/>
      <c r="T66" s="4">
        <v>4877.58637915029</v>
      </c>
      <c r="U66" s="4"/>
      <c r="V66" s="4">
        <v>96.6890354057867</v>
      </c>
      <c r="W66" s="7">
        <v>0.0198231313378873</v>
      </c>
    </row>
    <row r="67" spans="1:23" ht="15">
      <c r="A67" s="5">
        <v>1060</v>
      </c>
      <c r="B67" s="3" t="s">
        <v>59</v>
      </c>
      <c r="C67" s="4">
        <v>321.620638950502</v>
      </c>
      <c r="D67" s="4">
        <v>294.226608116104</v>
      </c>
      <c r="E67" s="4"/>
      <c r="F67" s="4">
        <v>700.04600850803</v>
      </c>
      <c r="G67" s="4">
        <v>443.765603955936</v>
      </c>
      <c r="H67" s="4"/>
      <c r="I67" s="4">
        <v>524.899009024525</v>
      </c>
      <c r="J67" s="4"/>
      <c r="K67" s="4">
        <v>279.533826769664</v>
      </c>
      <c r="L67" s="4">
        <v>242.811225513926</v>
      </c>
      <c r="M67" s="4">
        <v>140.553298765816</v>
      </c>
      <c r="N67" s="4">
        <v>161.896872561314</v>
      </c>
      <c r="O67" s="4"/>
      <c r="P67" s="4">
        <v>538.877674437217</v>
      </c>
      <c r="Q67" s="4">
        <v>500.901446020145</v>
      </c>
      <c r="R67" s="4">
        <v>558.349541063295</v>
      </c>
      <c r="S67" s="4"/>
      <c r="T67" s="4">
        <v>4707.48175368647</v>
      </c>
      <c r="U67" s="4"/>
      <c r="V67" s="4">
        <v>131.989441452968</v>
      </c>
      <c r="W67" s="7">
        <v>0.0280382268820492</v>
      </c>
    </row>
    <row r="68" spans="1:23" ht="15">
      <c r="A68" s="5">
        <v>1070</v>
      </c>
      <c r="B68" s="3" t="s">
        <v>60</v>
      </c>
      <c r="C68" s="4">
        <v>307.511889150495</v>
      </c>
      <c r="D68" s="4">
        <v>367.327527684171</v>
      </c>
      <c r="E68" s="4"/>
      <c r="F68" s="4">
        <v>699.497810119044</v>
      </c>
      <c r="G68" s="4">
        <v>439.944422012993</v>
      </c>
      <c r="H68" s="4"/>
      <c r="I68" s="4">
        <v>525.52552274619</v>
      </c>
      <c r="J68" s="4"/>
      <c r="K68" s="4">
        <v>292.486174463984</v>
      </c>
      <c r="L68" s="4">
        <v>227.707578479147</v>
      </c>
      <c r="M68" s="4">
        <v>184.082451610455</v>
      </c>
      <c r="N68" s="4">
        <v>190.1336857911</v>
      </c>
      <c r="O68" s="4"/>
      <c r="P68" s="4">
        <v>571.611856401312</v>
      </c>
      <c r="Q68" s="4">
        <v>597.231609800348</v>
      </c>
      <c r="R68" s="4">
        <v>555.927088095982</v>
      </c>
      <c r="S68" s="4"/>
      <c r="T68" s="4">
        <v>4958.98761635522</v>
      </c>
      <c r="U68" s="4"/>
      <c r="V68" s="4">
        <v>223.111460224835</v>
      </c>
      <c r="W68" s="7">
        <v>0.0449913324019991</v>
      </c>
    </row>
    <row r="69" spans="1:23" ht="15">
      <c r="A69" s="5">
        <v>1080</v>
      </c>
      <c r="B69" s="3" t="s">
        <v>61</v>
      </c>
      <c r="C69" s="4">
        <v>340.746933980029</v>
      </c>
      <c r="D69" s="4">
        <v>325.003339736665</v>
      </c>
      <c r="E69" s="4"/>
      <c r="F69" s="4">
        <v>695.017218630594</v>
      </c>
      <c r="G69" s="4">
        <v>404.996919935085</v>
      </c>
      <c r="H69" s="4"/>
      <c r="I69" s="4">
        <v>502.78392238096</v>
      </c>
      <c r="J69" s="4"/>
      <c r="K69" s="4">
        <v>298.95949576324</v>
      </c>
      <c r="L69" s="4">
        <v>232.933935886293</v>
      </c>
      <c r="M69" s="4">
        <v>149.698162922893</v>
      </c>
      <c r="N69" s="4">
        <v>177.17440353215</v>
      </c>
      <c r="O69" s="4"/>
      <c r="P69" s="4">
        <v>518.474508049605</v>
      </c>
      <c r="Q69" s="4">
        <v>501.09401648149</v>
      </c>
      <c r="R69" s="4">
        <v>548.218453213817</v>
      </c>
      <c r="S69" s="4"/>
      <c r="T69" s="4">
        <v>4695.10131051282</v>
      </c>
      <c r="U69" s="4"/>
      <c r="V69" s="4">
        <v>312.620406785668</v>
      </c>
      <c r="W69" s="7">
        <v>0.066584379358477</v>
      </c>
    </row>
    <row r="70" spans="1:23" ht="15">
      <c r="A70" s="5">
        <v>1110</v>
      </c>
      <c r="B70" s="3" t="s">
        <v>62</v>
      </c>
      <c r="C70" s="4">
        <v>316.159016198903</v>
      </c>
      <c r="D70" s="4">
        <v>293.292957435437</v>
      </c>
      <c r="E70" s="4"/>
      <c r="F70" s="4">
        <v>710.805190579961</v>
      </c>
      <c r="G70" s="4">
        <v>434.279348482624</v>
      </c>
      <c r="H70" s="4"/>
      <c r="I70" s="4">
        <v>523.759819770313</v>
      </c>
      <c r="J70" s="4"/>
      <c r="K70" s="4">
        <v>286.191575453497</v>
      </c>
      <c r="L70" s="4">
        <v>244.160289132566</v>
      </c>
      <c r="M70" s="4">
        <v>137.665410828771</v>
      </c>
      <c r="N70" s="4">
        <v>159.013895826028</v>
      </c>
      <c r="O70" s="4"/>
      <c r="P70" s="4">
        <v>532.442093654778</v>
      </c>
      <c r="Q70" s="4">
        <v>501.58507115792</v>
      </c>
      <c r="R70" s="4">
        <v>553.728316401405</v>
      </c>
      <c r="S70" s="4"/>
      <c r="T70" s="4">
        <v>4693.08298492221</v>
      </c>
      <c r="U70" s="4"/>
      <c r="V70" s="4">
        <v>115.122845498953</v>
      </c>
      <c r="W70" s="7">
        <v>0.0245303238550897</v>
      </c>
    </row>
    <row r="71" spans="1:23" ht="15">
      <c r="A71" s="5">
        <v>1120</v>
      </c>
      <c r="B71" s="3" t="s">
        <v>63</v>
      </c>
      <c r="C71" s="4">
        <v>339.944881616119</v>
      </c>
      <c r="D71" s="4">
        <v>325.171812842161</v>
      </c>
      <c r="E71" s="4"/>
      <c r="F71" s="4">
        <v>694.942054071817</v>
      </c>
      <c r="G71" s="4">
        <v>457.91372572285</v>
      </c>
      <c r="H71" s="4"/>
      <c r="I71" s="4">
        <v>531.035169994991</v>
      </c>
      <c r="J71" s="4"/>
      <c r="K71" s="4">
        <v>298.307412770328</v>
      </c>
      <c r="L71" s="4">
        <v>260.429618824332</v>
      </c>
      <c r="M71" s="4">
        <v>153.814017079118</v>
      </c>
      <c r="N71" s="4">
        <v>169.311271458815</v>
      </c>
      <c r="O71" s="4"/>
      <c r="P71" s="4">
        <v>550.523355453758</v>
      </c>
      <c r="Q71" s="4">
        <v>570.932903795984</v>
      </c>
      <c r="R71" s="4">
        <v>569.404265188626</v>
      </c>
      <c r="S71" s="4"/>
      <c r="T71" s="4">
        <v>4921.7304888189</v>
      </c>
      <c r="U71" s="4"/>
      <c r="V71" s="4">
        <v>130.622172456928</v>
      </c>
      <c r="W71" s="7">
        <v>0.0265398872924215</v>
      </c>
    </row>
    <row r="72" spans="1:23" ht="15">
      <c r="A72" s="5">
        <v>1130</v>
      </c>
      <c r="B72" s="3" t="s">
        <v>64</v>
      </c>
      <c r="C72" s="4">
        <v>317.763120926724</v>
      </c>
      <c r="D72" s="4">
        <v>307.557013700807</v>
      </c>
      <c r="E72" s="4"/>
      <c r="F72" s="4">
        <v>693.783478735937</v>
      </c>
      <c r="G72" s="4">
        <v>428.939334401282</v>
      </c>
      <c r="H72" s="4"/>
      <c r="I72" s="4">
        <v>515.814156378867</v>
      </c>
      <c r="J72" s="4"/>
      <c r="K72" s="4">
        <v>289.491202275476</v>
      </c>
      <c r="L72" s="4">
        <v>243.317882839967</v>
      </c>
      <c r="M72" s="4">
        <v>136.324551826035</v>
      </c>
      <c r="N72" s="4">
        <v>154.250483968684</v>
      </c>
      <c r="O72" s="4"/>
      <c r="P72" s="4">
        <v>536.328808403408</v>
      </c>
      <c r="Q72" s="4">
        <v>520.408833754405</v>
      </c>
      <c r="R72" s="4">
        <v>569.300793579469</v>
      </c>
      <c r="S72" s="4"/>
      <c r="T72" s="4">
        <v>4713.27966079106</v>
      </c>
      <c r="U72" s="4"/>
      <c r="V72" s="4">
        <v>82.9349644808049</v>
      </c>
      <c r="W72" s="7">
        <v>0.0175960202766506</v>
      </c>
    </row>
    <row r="73" spans="1:23" ht="15">
      <c r="A73" s="5">
        <v>1140</v>
      </c>
      <c r="B73" s="3" t="s">
        <v>65</v>
      </c>
      <c r="C73" s="4">
        <v>295.105141646257</v>
      </c>
      <c r="D73" s="4">
        <v>368.768908697863</v>
      </c>
      <c r="E73" s="4"/>
      <c r="F73" s="4">
        <v>720.087646194596</v>
      </c>
      <c r="G73" s="4">
        <v>486.784032376079</v>
      </c>
      <c r="H73" s="4"/>
      <c r="I73" s="4">
        <v>573.510136025809</v>
      </c>
      <c r="J73" s="4"/>
      <c r="K73" s="4">
        <v>282.071430956382</v>
      </c>
      <c r="L73" s="4">
        <v>250.716158511707</v>
      </c>
      <c r="M73" s="4">
        <v>138.901333039989</v>
      </c>
      <c r="N73" s="4">
        <v>138.331581842488</v>
      </c>
      <c r="O73" s="4"/>
      <c r="P73" s="4">
        <v>531.486964239665</v>
      </c>
      <c r="Q73" s="4">
        <v>573.988355115993</v>
      </c>
      <c r="R73" s="4">
        <v>572.741224583925</v>
      </c>
      <c r="S73" s="4"/>
      <c r="T73" s="4">
        <v>4932.49291323075</v>
      </c>
      <c r="U73" s="4"/>
      <c r="V73" s="4">
        <v>204.161558312446</v>
      </c>
      <c r="W73" s="7">
        <v>0.0413911508650747</v>
      </c>
    </row>
    <row r="74" spans="1:23" ht="15">
      <c r="A74" s="5">
        <v>1150</v>
      </c>
      <c r="B74" s="3" t="s">
        <v>66</v>
      </c>
      <c r="C74" s="4">
        <v>326.209734884155</v>
      </c>
      <c r="D74" s="4">
        <v>398.551209902853</v>
      </c>
      <c r="E74" s="4"/>
      <c r="F74" s="4">
        <v>692.266933743582</v>
      </c>
      <c r="G74" s="4">
        <v>531.905354440001</v>
      </c>
      <c r="H74" s="4"/>
      <c r="I74" s="4">
        <v>582.469443718221</v>
      </c>
      <c r="J74" s="4"/>
      <c r="K74" s="4">
        <v>296.469298539709</v>
      </c>
      <c r="L74" s="4">
        <v>275.684622571947</v>
      </c>
      <c r="M74" s="4">
        <v>138.34167015189</v>
      </c>
      <c r="N74" s="4">
        <v>146.755115310806</v>
      </c>
      <c r="O74" s="4"/>
      <c r="P74" s="4">
        <v>527.732643667387</v>
      </c>
      <c r="Q74" s="4">
        <v>597.177048169633</v>
      </c>
      <c r="R74" s="4">
        <v>597.160524344877</v>
      </c>
      <c r="S74" s="4"/>
      <c r="T74" s="4">
        <v>5110.72359944506</v>
      </c>
      <c r="U74" s="4"/>
      <c r="V74" s="4">
        <v>155.855424305926</v>
      </c>
      <c r="W74" s="7">
        <v>0.0304957646942303</v>
      </c>
    </row>
    <row r="75" spans="1:23" ht="15">
      <c r="A75" s="5">
        <v>1160</v>
      </c>
      <c r="B75" s="3" t="s">
        <v>67</v>
      </c>
      <c r="C75" s="4">
        <v>308.840288378221</v>
      </c>
      <c r="D75" s="4">
        <v>389.790608417036</v>
      </c>
      <c r="E75" s="4"/>
      <c r="F75" s="4">
        <v>722.898699119131</v>
      </c>
      <c r="G75" s="4">
        <v>534.61040279612</v>
      </c>
      <c r="H75" s="4"/>
      <c r="I75" s="4">
        <v>585.870056856947</v>
      </c>
      <c r="J75" s="4"/>
      <c r="K75" s="4">
        <v>273.242549891134</v>
      </c>
      <c r="L75" s="4">
        <v>241.793528596216</v>
      </c>
      <c r="M75" s="4">
        <v>150.176208306477</v>
      </c>
      <c r="N75" s="4">
        <v>152.219028911876</v>
      </c>
      <c r="O75" s="4"/>
      <c r="P75" s="4">
        <v>534.12539103983</v>
      </c>
      <c r="Q75" s="4">
        <v>595.04914457177</v>
      </c>
      <c r="R75" s="4">
        <v>586.709891820063</v>
      </c>
      <c r="S75" s="4"/>
      <c r="T75" s="4">
        <v>5075.32579870482</v>
      </c>
      <c r="U75" s="4"/>
      <c r="V75" s="4">
        <v>162.25881503617</v>
      </c>
      <c r="W75" s="7">
        <v>0.031970127923133</v>
      </c>
    </row>
    <row r="76" spans="1:23" ht="15">
      <c r="A76" s="5">
        <v>1180</v>
      </c>
      <c r="B76" s="3" t="s">
        <v>68</v>
      </c>
      <c r="C76" s="4">
        <v>299.967584102463</v>
      </c>
      <c r="D76" s="4">
        <v>287.377679509116</v>
      </c>
      <c r="E76" s="4"/>
      <c r="F76" s="4">
        <v>731.873245863387</v>
      </c>
      <c r="G76" s="4">
        <v>649.63483316768</v>
      </c>
      <c r="H76" s="4"/>
      <c r="I76" s="4">
        <v>528.043284396977</v>
      </c>
      <c r="J76" s="4"/>
      <c r="K76" s="4">
        <v>295.790153842382</v>
      </c>
      <c r="L76" s="4">
        <v>248.297822079891</v>
      </c>
      <c r="M76" s="4">
        <v>118.135507962828</v>
      </c>
      <c r="N76" s="4">
        <v>150.555337270524</v>
      </c>
      <c r="O76" s="4"/>
      <c r="P76" s="4">
        <v>561.587725906062</v>
      </c>
      <c r="Q76" s="4">
        <v>574.80677957671</v>
      </c>
      <c r="R76" s="4">
        <v>484.376470364211</v>
      </c>
      <c r="S76" s="4"/>
      <c r="T76" s="4">
        <v>4930.44642404223</v>
      </c>
      <c r="U76" s="4"/>
      <c r="V76" s="4">
        <v>494.769242333034</v>
      </c>
      <c r="W76" s="7">
        <v>0.100349785755788</v>
      </c>
    </row>
    <row r="77" spans="1:23" ht="15">
      <c r="A77" s="5">
        <v>1195</v>
      </c>
      <c r="B77" s="3" t="s">
        <v>69</v>
      </c>
      <c r="C77" s="4">
        <v>368.868894989635</v>
      </c>
      <c r="D77" s="4">
        <v>428.221195704179</v>
      </c>
      <c r="E77" s="4"/>
      <c r="F77" s="4">
        <v>719.379677309898</v>
      </c>
      <c r="G77" s="4">
        <v>431.964562415629</v>
      </c>
      <c r="H77" s="4"/>
      <c r="I77" s="4">
        <v>580.605646132574</v>
      </c>
      <c r="J77" s="4"/>
      <c r="K77" s="4">
        <v>263.825076754869</v>
      </c>
      <c r="L77" s="4">
        <v>241.042812784444</v>
      </c>
      <c r="M77" s="4">
        <v>119.744538766111</v>
      </c>
      <c r="N77" s="4">
        <v>194.809534930478</v>
      </c>
      <c r="O77" s="4"/>
      <c r="P77" s="4">
        <v>620.153235488217</v>
      </c>
      <c r="Q77" s="4">
        <v>682.129507192029</v>
      </c>
      <c r="R77" s="4">
        <v>503.880868690225</v>
      </c>
      <c r="S77" s="4"/>
      <c r="T77" s="4">
        <v>5154.62555115829</v>
      </c>
      <c r="U77" s="4"/>
      <c r="V77" s="4">
        <v>338.76085129087</v>
      </c>
      <c r="W77" s="7">
        <v>0.0657197788527525</v>
      </c>
    </row>
    <row r="78" spans="1:23" ht="15">
      <c r="A78" s="5">
        <v>1220</v>
      </c>
      <c r="B78" s="3" t="s">
        <v>70</v>
      </c>
      <c r="C78" s="4">
        <v>429.524105010354</v>
      </c>
      <c r="D78" s="4">
        <v>505.587789594954</v>
      </c>
      <c r="E78" s="4"/>
      <c r="F78" s="4">
        <v>646.583817871569</v>
      </c>
      <c r="G78" s="4">
        <v>580.588022762949</v>
      </c>
      <c r="H78" s="4"/>
      <c r="I78" s="4">
        <v>619.287620585581</v>
      </c>
      <c r="J78" s="4"/>
      <c r="K78" s="4">
        <v>290.628654142699</v>
      </c>
      <c r="L78" s="4">
        <v>239.231925788107</v>
      </c>
      <c r="M78" s="4">
        <v>133.876026690603</v>
      </c>
      <c r="N78" s="4">
        <v>209.730222071863</v>
      </c>
      <c r="O78" s="4"/>
      <c r="P78" s="4">
        <v>635.529873398855</v>
      </c>
      <c r="Q78" s="4">
        <v>744.493451098643</v>
      </c>
      <c r="R78" s="4">
        <v>536.733104597438</v>
      </c>
      <c r="S78" s="4"/>
      <c r="T78" s="4">
        <v>5571.79461361362</v>
      </c>
      <c r="U78" s="4"/>
      <c r="V78" s="4">
        <v>291.973360270784</v>
      </c>
      <c r="W78" s="7">
        <v>0.0524020321132087</v>
      </c>
    </row>
    <row r="79" spans="1:23" ht="15">
      <c r="A79" s="5">
        <v>1330</v>
      </c>
      <c r="B79" s="3" t="s">
        <v>71</v>
      </c>
      <c r="C79" s="4">
        <v>344.907580617814</v>
      </c>
      <c r="D79" s="4">
        <v>318.620080961743</v>
      </c>
      <c r="E79" s="4"/>
      <c r="F79" s="4">
        <v>713.028779961874</v>
      </c>
      <c r="G79" s="4">
        <v>463.433510347471</v>
      </c>
      <c r="H79" s="4"/>
      <c r="I79" s="4">
        <v>503.846613986812</v>
      </c>
      <c r="J79" s="4"/>
      <c r="K79" s="4">
        <v>286.599062271893</v>
      </c>
      <c r="L79" s="4">
        <v>258.303545800152</v>
      </c>
      <c r="M79" s="4">
        <v>150.491018681032</v>
      </c>
      <c r="N79" s="4">
        <v>159.118971087587</v>
      </c>
      <c r="O79" s="4"/>
      <c r="P79" s="4">
        <v>557.946886056372</v>
      </c>
      <c r="Q79" s="4">
        <v>561.766549835957</v>
      </c>
      <c r="R79" s="4">
        <v>568.317813292482</v>
      </c>
      <c r="S79" s="4"/>
      <c r="T79" s="4">
        <v>4886.38041290119</v>
      </c>
      <c r="U79" s="4"/>
      <c r="V79" s="4">
        <v>78.1620806236241</v>
      </c>
      <c r="W79" s="7">
        <v>0.0159959057664151</v>
      </c>
    </row>
    <row r="80" spans="1:23" ht="15">
      <c r="A80" s="5">
        <v>1340</v>
      </c>
      <c r="B80" s="3" t="s">
        <v>72</v>
      </c>
      <c r="C80" s="4">
        <v>432.682186193251</v>
      </c>
      <c r="D80" s="4">
        <v>386.327550137386</v>
      </c>
      <c r="E80" s="4"/>
      <c r="F80" s="4">
        <v>624.449378917637</v>
      </c>
      <c r="G80" s="4">
        <v>510.737407813343</v>
      </c>
      <c r="H80" s="4"/>
      <c r="I80" s="4">
        <v>576.518370725451</v>
      </c>
      <c r="J80" s="4"/>
      <c r="K80" s="4">
        <v>329.521007142945</v>
      </c>
      <c r="L80" s="4">
        <v>271.713278621121</v>
      </c>
      <c r="M80" s="4">
        <v>150.712551907571</v>
      </c>
      <c r="N80" s="4">
        <v>170.729787489862</v>
      </c>
      <c r="O80" s="4"/>
      <c r="P80" s="4">
        <v>600.28465230848</v>
      </c>
      <c r="Q80" s="4">
        <v>720.268087061428</v>
      </c>
      <c r="R80" s="4">
        <v>586.709891820063</v>
      </c>
      <c r="S80" s="4"/>
      <c r="T80" s="4">
        <v>5360.65415013854</v>
      </c>
      <c r="U80" s="4"/>
      <c r="V80" s="4">
        <v>282.780663865811</v>
      </c>
      <c r="W80" s="7">
        <v>0.0527511486370563</v>
      </c>
    </row>
    <row r="81" spans="1:23" ht="15">
      <c r="A81" s="5">
        <v>1350</v>
      </c>
      <c r="B81" s="3" t="s">
        <v>73</v>
      </c>
      <c r="C81" s="4">
        <v>367.490367489164</v>
      </c>
      <c r="D81" s="4">
        <v>494.693195439514</v>
      </c>
      <c r="E81" s="4"/>
      <c r="F81" s="4">
        <v>714.528008188293</v>
      </c>
      <c r="G81" s="4">
        <v>481.51911260715</v>
      </c>
      <c r="H81" s="4"/>
      <c r="I81" s="4">
        <v>618.208579878101</v>
      </c>
      <c r="J81" s="4"/>
      <c r="K81" s="4">
        <v>364.917748707947</v>
      </c>
      <c r="L81" s="4">
        <v>257.058280365311</v>
      </c>
      <c r="M81" s="4">
        <v>162.337216479121</v>
      </c>
      <c r="N81" s="4">
        <v>189.398158960186</v>
      </c>
      <c r="O81" s="4"/>
      <c r="P81" s="4">
        <v>572.065779291663</v>
      </c>
      <c r="Q81" s="4">
        <v>677.928261627016</v>
      </c>
      <c r="R81" s="4">
        <v>614.59549048776</v>
      </c>
      <c r="S81" s="4"/>
      <c r="T81" s="4">
        <v>5514.74019952123</v>
      </c>
      <c r="U81" s="4"/>
      <c r="V81" s="4">
        <v>363.596430516331</v>
      </c>
      <c r="W81" s="7">
        <v>0.0659317424505141</v>
      </c>
    </row>
    <row r="82" spans="1:23" ht="15">
      <c r="A82" s="5">
        <v>1360</v>
      </c>
      <c r="B82" s="3" t="s">
        <v>74</v>
      </c>
      <c r="C82" s="4">
        <v>342.225718025989</v>
      </c>
      <c r="D82" s="4">
        <v>328.447678782371</v>
      </c>
      <c r="E82" s="4"/>
      <c r="F82" s="4">
        <v>755.319509515435</v>
      </c>
      <c r="G82" s="4">
        <v>628.534963864721</v>
      </c>
      <c r="H82" s="4"/>
      <c r="I82" s="4">
        <v>547.220780607196</v>
      </c>
      <c r="J82" s="4"/>
      <c r="K82" s="4">
        <v>323.8161916854</v>
      </c>
      <c r="L82" s="4">
        <v>282.492640773362</v>
      </c>
      <c r="M82" s="4">
        <v>129.795151464884</v>
      </c>
      <c r="N82" s="4">
        <v>152.464204522181</v>
      </c>
      <c r="O82" s="4"/>
      <c r="P82" s="4">
        <v>601.258695177359</v>
      </c>
      <c r="Q82" s="4">
        <v>575.734327298855</v>
      </c>
      <c r="R82" s="4">
        <v>592.581905639699</v>
      </c>
      <c r="S82" s="4"/>
      <c r="T82" s="4">
        <v>5259.89176735745</v>
      </c>
      <c r="U82" s="4"/>
      <c r="V82" s="4">
        <v>270.741351914695</v>
      </c>
      <c r="W82" s="7">
        <v>0.0514727990402575</v>
      </c>
    </row>
    <row r="83" spans="1:23" ht="15">
      <c r="A83" s="5">
        <v>1380</v>
      </c>
      <c r="B83" s="3" t="s">
        <v>75</v>
      </c>
      <c r="C83" s="4">
        <v>365.886262761344</v>
      </c>
      <c r="D83" s="4">
        <v>330.544232984105</v>
      </c>
      <c r="E83" s="4"/>
      <c r="F83" s="4">
        <v>751.842132934714</v>
      </c>
      <c r="G83" s="4">
        <v>631.79738219482</v>
      </c>
      <c r="H83" s="4"/>
      <c r="I83" s="4">
        <v>584.75831794621</v>
      </c>
      <c r="J83" s="4"/>
      <c r="K83" s="4">
        <v>315.666455317479</v>
      </c>
      <c r="L83" s="4">
        <v>283.741923574632</v>
      </c>
      <c r="M83" s="4">
        <v>134.843777101274</v>
      </c>
      <c r="N83" s="4">
        <v>151.203301383472</v>
      </c>
      <c r="O83" s="4"/>
      <c r="P83" s="4">
        <v>574.335393743418</v>
      </c>
      <c r="Q83" s="4">
        <v>572.24238293313</v>
      </c>
      <c r="R83" s="4">
        <v>599.048881211984</v>
      </c>
      <c r="S83" s="4"/>
      <c r="T83" s="4">
        <v>5295.91044408658</v>
      </c>
      <c r="U83" s="4"/>
      <c r="V83" s="4">
        <v>188.310741717907</v>
      </c>
      <c r="W83" s="7">
        <v>0.0355577655071896</v>
      </c>
    </row>
    <row r="84" spans="1:23" ht="15">
      <c r="A84" s="5">
        <v>1390</v>
      </c>
      <c r="B84" s="3" t="s">
        <v>76</v>
      </c>
      <c r="C84" s="4">
        <v>313.101191561495</v>
      </c>
      <c r="D84" s="4">
        <v>330.244725241</v>
      </c>
      <c r="E84" s="4"/>
      <c r="F84" s="4">
        <v>656.058107357964</v>
      </c>
      <c r="G84" s="4">
        <v>476.495334201684</v>
      </c>
      <c r="H84" s="4"/>
      <c r="I84" s="4">
        <v>513.100205508537</v>
      </c>
      <c r="J84" s="4"/>
      <c r="K84" s="4">
        <v>305.343455918112</v>
      </c>
      <c r="L84" s="4">
        <v>257.231913305485</v>
      </c>
      <c r="M84" s="4">
        <v>151.890175901279</v>
      </c>
      <c r="N84" s="4">
        <v>165.80876274018</v>
      </c>
      <c r="O84" s="4"/>
      <c r="P84" s="4">
        <v>552.140455750633</v>
      </c>
      <c r="Q84" s="4">
        <v>540.269267334464</v>
      </c>
      <c r="R84" s="4">
        <v>665.969144433999</v>
      </c>
      <c r="S84" s="4"/>
      <c r="T84" s="4">
        <v>4927.65273925483</v>
      </c>
      <c r="U84" s="4"/>
      <c r="V84" s="4">
        <v>151.862240545063</v>
      </c>
      <c r="W84" s="7">
        <v>0.0308183730836577</v>
      </c>
    </row>
    <row r="85" spans="1:23" ht="15">
      <c r="A85" s="5">
        <v>1400</v>
      </c>
      <c r="B85" s="3" t="s">
        <v>77</v>
      </c>
      <c r="C85" s="4">
        <v>368.342548125819</v>
      </c>
      <c r="D85" s="4">
        <v>361.449688225738</v>
      </c>
      <c r="E85" s="4"/>
      <c r="F85" s="4">
        <v>695.28791261592</v>
      </c>
      <c r="G85" s="4">
        <v>511.581402585461</v>
      </c>
      <c r="H85" s="4"/>
      <c r="I85" s="4">
        <v>611.211164381107</v>
      </c>
      <c r="J85" s="4"/>
      <c r="K85" s="4">
        <v>300.589443036825</v>
      </c>
      <c r="L85" s="4">
        <v>331.369397709278</v>
      </c>
      <c r="M85" s="4">
        <v>153.37095062604</v>
      </c>
      <c r="N85" s="4">
        <v>183.89922027193</v>
      </c>
      <c r="O85" s="4"/>
      <c r="P85" s="4">
        <v>533.482333611833</v>
      </c>
      <c r="Q85" s="4">
        <v>605.524977668944</v>
      </c>
      <c r="R85" s="4">
        <v>663.79624064171</v>
      </c>
      <c r="S85" s="4"/>
      <c r="T85" s="4">
        <v>5319.90527950061</v>
      </c>
      <c r="U85" s="4"/>
      <c r="V85" s="4">
        <v>299.98699731851</v>
      </c>
      <c r="W85" s="7">
        <v>0.0563895373239935</v>
      </c>
    </row>
    <row r="86" spans="1:23" ht="15">
      <c r="A86" s="5">
        <v>1410</v>
      </c>
      <c r="B86" s="3" t="s">
        <v>78</v>
      </c>
      <c r="C86" s="4">
        <v>375.53595526464</v>
      </c>
      <c r="D86" s="4">
        <v>359.615203299221</v>
      </c>
      <c r="E86" s="4"/>
      <c r="F86" s="4">
        <v>718.713353653712</v>
      </c>
      <c r="G86" s="4">
        <v>606.025757259748</v>
      </c>
      <c r="H86" s="4"/>
      <c r="I86" s="4">
        <v>611.897826649504</v>
      </c>
      <c r="J86" s="4"/>
      <c r="K86" s="4">
        <v>313.810126478119</v>
      </c>
      <c r="L86" s="4">
        <v>291.793493922265</v>
      </c>
      <c r="M86" s="4">
        <v>168.06210143863</v>
      </c>
      <c r="N86" s="4">
        <v>185.352761390163</v>
      </c>
      <c r="O86" s="4"/>
      <c r="P86" s="4">
        <v>582.250674143913</v>
      </c>
      <c r="Q86" s="4">
        <v>744.111519683642</v>
      </c>
      <c r="R86" s="4">
        <v>610.792908851256</v>
      </c>
      <c r="S86" s="4"/>
      <c r="T86" s="4">
        <v>5567.96168203481</v>
      </c>
      <c r="U86" s="4"/>
      <c r="V86" s="4">
        <v>310.254298193465</v>
      </c>
      <c r="W86" s="7">
        <v>0.055721342191436</v>
      </c>
    </row>
    <row r="87" spans="1:23" ht="15">
      <c r="A87" s="5">
        <v>1420</v>
      </c>
      <c r="B87" s="3" t="s">
        <v>79</v>
      </c>
      <c r="C87" s="4">
        <v>314.454654925594</v>
      </c>
      <c r="D87" s="4">
        <v>258.044639918784</v>
      </c>
      <c r="E87" s="4"/>
      <c r="F87" s="4">
        <v>701.347293364362</v>
      </c>
      <c r="G87" s="4">
        <v>448.723887176265</v>
      </c>
      <c r="H87" s="4"/>
      <c r="I87" s="4">
        <v>484.440230353794</v>
      </c>
      <c r="J87" s="4"/>
      <c r="K87" s="4">
        <v>266.405826604711</v>
      </c>
      <c r="L87" s="4">
        <v>251.323607947186</v>
      </c>
      <c r="M87" s="4">
        <v>133.013213071451</v>
      </c>
      <c r="N87" s="4">
        <v>144.268334120575</v>
      </c>
      <c r="O87" s="4"/>
      <c r="P87" s="4">
        <v>539.392787913277</v>
      </c>
      <c r="Q87" s="4">
        <v>535.522405462307</v>
      </c>
      <c r="R87" s="4">
        <v>537.948896005027</v>
      </c>
      <c r="S87" s="4"/>
      <c r="T87" s="4">
        <v>4614.88577686333</v>
      </c>
      <c r="U87" s="4"/>
      <c r="V87" s="4">
        <v>71.8931495001836</v>
      </c>
      <c r="W87" s="7">
        <v>0.0155785328123653</v>
      </c>
    </row>
    <row r="88" spans="1:23" ht="15">
      <c r="A88" s="5">
        <v>1430</v>
      </c>
      <c r="B88" s="3" t="s">
        <v>80</v>
      </c>
      <c r="C88" s="4">
        <v>393.356556225273</v>
      </c>
      <c r="D88" s="4">
        <v>282.080136302949</v>
      </c>
      <c r="E88" s="4"/>
      <c r="F88" s="4">
        <v>699.746076823221</v>
      </c>
      <c r="G88" s="4">
        <v>481.58554951341</v>
      </c>
      <c r="H88" s="4"/>
      <c r="I88" s="4">
        <v>681.953727127585</v>
      </c>
      <c r="J88" s="4"/>
      <c r="K88" s="4">
        <v>282.283952426294</v>
      </c>
      <c r="L88" s="4">
        <v>262.269898535288</v>
      </c>
      <c r="M88" s="4">
        <v>141.664668549976</v>
      </c>
      <c r="N88" s="4">
        <v>150.572849814118</v>
      </c>
      <c r="O88" s="4"/>
      <c r="P88" s="4">
        <v>521.897843181001</v>
      </c>
      <c r="Q88" s="4">
        <v>607.980251051094</v>
      </c>
      <c r="R88" s="4">
        <v>677.661436268691</v>
      </c>
      <c r="S88" s="4"/>
      <c r="T88" s="4">
        <v>5183.0529458189</v>
      </c>
      <c r="U88" s="4"/>
      <c r="V88" s="4">
        <v>317.124904928607</v>
      </c>
      <c r="W88" s="7">
        <v>0.0611849634267054</v>
      </c>
    </row>
    <row r="89" spans="1:23" ht="15">
      <c r="A89" s="5">
        <v>1440</v>
      </c>
      <c r="B89" s="3" t="s">
        <v>81</v>
      </c>
      <c r="C89" s="4">
        <v>389.571871633071</v>
      </c>
      <c r="D89" s="4">
        <v>300.9678433525</v>
      </c>
      <c r="E89" s="4"/>
      <c r="F89" s="4">
        <v>687.354496584454</v>
      </c>
      <c r="G89" s="4">
        <v>491.526479190839</v>
      </c>
      <c r="H89" s="4"/>
      <c r="I89" s="4">
        <v>577.106938384077</v>
      </c>
      <c r="J89" s="4"/>
      <c r="K89" s="4">
        <v>292.8471934873</v>
      </c>
      <c r="L89" s="4">
        <v>265.937494660893</v>
      </c>
      <c r="M89" s="4">
        <v>141.944499994026</v>
      </c>
      <c r="N89" s="4">
        <v>142.569617392037</v>
      </c>
      <c r="O89" s="4"/>
      <c r="P89" s="4">
        <v>525.141500501634</v>
      </c>
      <c r="Q89" s="4">
        <v>610.87201747896</v>
      </c>
      <c r="R89" s="4">
        <v>638.859582834976</v>
      </c>
      <c r="S89" s="4"/>
      <c r="T89" s="4">
        <v>5064.69953549477</v>
      </c>
      <c r="U89" s="4"/>
      <c r="V89" s="4">
        <v>188.941652007043</v>
      </c>
      <c r="W89" s="7">
        <v>0.0373055994107626</v>
      </c>
    </row>
    <row r="90" spans="1:23" ht="15">
      <c r="A90" s="5">
        <v>1450</v>
      </c>
      <c r="B90" s="3" t="s">
        <v>82</v>
      </c>
      <c r="C90" s="4">
        <v>372.277617536254</v>
      </c>
      <c r="D90" s="4">
        <v>367.271369982339</v>
      </c>
      <c r="E90" s="4"/>
      <c r="F90" s="4">
        <v>642.065310578057</v>
      </c>
      <c r="G90" s="4">
        <v>596.664113660442</v>
      </c>
      <c r="H90" s="4"/>
      <c r="I90" s="4">
        <v>582.910869462191</v>
      </c>
      <c r="J90" s="4"/>
      <c r="K90" s="4">
        <v>327.981612495671</v>
      </c>
      <c r="L90" s="4">
        <v>336.824981318493</v>
      </c>
      <c r="M90" s="4">
        <v>149.884717218925</v>
      </c>
      <c r="N90" s="4">
        <v>171.202626166878</v>
      </c>
      <c r="O90" s="4"/>
      <c r="P90" s="4">
        <v>532.139478394544</v>
      </c>
      <c r="Q90" s="4">
        <v>566.731658230971</v>
      </c>
      <c r="R90" s="4">
        <v>675.229853453512</v>
      </c>
      <c r="S90" s="4"/>
      <c r="T90" s="4">
        <v>5321.18420849828</v>
      </c>
      <c r="U90" s="4"/>
      <c r="V90" s="4">
        <v>279.455884569846</v>
      </c>
      <c r="W90" s="7">
        <v>0.0525176114225733</v>
      </c>
    </row>
    <row r="91" spans="1:23" ht="15">
      <c r="A91" s="5">
        <v>1460</v>
      </c>
      <c r="B91" s="3" t="s">
        <v>83</v>
      </c>
      <c r="C91" s="4">
        <v>465.591397249947</v>
      </c>
      <c r="D91" s="4">
        <v>364.650677230171</v>
      </c>
      <c r="E91" s="4"/>
      <c r="F91" s="4">
        <v>516.879753672097</v>
      </c>
      <c r="G91" s="4">
        <v>560.573289595571</v>
      </c>
      <c r="H91" s="4"/>
      <c r="I91" s="4">
        <v>539.585750146692</v>
      </c>
      <c r="J91" s="4"/>
      <c r="K91" s="4">
        <v>283.158062472105</v>
      </c>
      <c r="L91" s="4">
        <v>248.120171773288</v>
      </c>
      <c r="M91" s="4">
        <v>160.658227814825</v>
      </c>
      <c r="N91" s="4">
        <v>155.616462368952</v>
      </c>
      <c r="O91" s="4"/>
      <c r="P91" s="4">
        <v>549.246697324646</v>
      </c>
      <c r="Q91" s="4">
        <v>784.650811304477</v>
      </c>
      <c r="R91" s="4">
        <v>658.157037942677</v>
      </c>
      <c r="S91" s="4"/>
      <c r="T91" s="4">
        <v>5286.88833889545</v>
      </c>
      <c r="U91" s="4"/>
      <c r="V91" s="4">
        <v>317.637057597397</v>
      </c>
      <c r="W91" s="7">
        <v>0.0600801524898024</v>
      </c>
    </row>
    <row r="92" spans="1:23" ht="15">
      <c r="A92" s="5">
        <v>1480</v>
      </c>
      <c r="B92" s="3" t="s">
        <v>84</v>
      </c>
      <c r="C92" s="4">
        <v>451.530416745144</v>
      </c>
      <c r="D92" s="4">
        <v>408.846788572083</v>
      </c>
      <c r="E92" s="4"/>
      <c r="F92" s="4">
        <v>573.579732290681</v>
      </c>
      <c r="G92" s="4">
        <v>492.732186008151</v>
      </c>
      <c r="H92" s="4"/>
      <c r="I92" s="4">
        <v>549.395211123786</v>
      </c>
      <c r="J92" s="4"/>
      <c r="K92" s="4">
        <v>288.772325303339</v>
      </c>
      <c r="L92" s="4">
        <v>221.954000807244</v>
      </c>
      <c r="M92" s="4">
        <v>166.173239191297</v>
      </c>
      <c r="N92" s="4">
        <v>170.029285746135</v>
      </c>
      <c r="O92" s="4"/>
      <c r="P92" s="4">
        <v>598.506787654606</v>
      </c>
      <c r="Q92" s="4">
        <v>763.5900218487</v>
      </c>
      <c r="R92" s="4">
        <v>638.859582834976</v>
      </c>
      <c r="S92" s="4"/>
      <c r="T92" s="4">
        <v>5323.96957812614</v>
      </c>
      <c r="U92" s="4"/>
      <c r="V92" s="4">
        <v>428.964959405326</v>
      </c>
      <c r="W92" s="7">
        <v>0.0805723911661243</v>
      </c>
    </row>
    <row r="93" spans="1:23" ht="15">
      <c r="A93" s="5">
        <v>1490</v>
      </c>
      <c r="B93" s="3" t="s">
        <v>85</v>
      </c>
      <c r="C93" s="4">
        <v>506.142288964948</v>
      </c>
      <c r="D93" s="4">
        <v>349.189250671228</v>
      </c>
      <c r="E93" s="4"/>
      <c r="F93" s="4">
        <v>460.857122446657</v>
      </c>
      <c r="G93" s="4">
        <v>509.477325982701</v>
      </c>
      <c r="H93" s="4"/>
      <c r="I93" s="4">
        <v>513.277737517986</v>
      </c>
      <c r="J93" s="4"/>
      <c r="K93" s="4">
        <v>270.155528539648</v>
      </c>
      <c r="L93" s="4">
        <v>239.629424861239</v>
      </c>
      <c r="M93" s="4">
        <v>169.612834024404</v>
      </c>
      <c r="N93" s="4">
        <v>151.484508548985</v>
      </c>
      <c r="O93" s="4"/>
      <c r="P93" s="4">
        <v>577.492744843998</v>
      </c>
      <c r="Q93" s="4">
        <v>812.651589329059</v>
      </c>
      <c r="R93" s="4">
        <v>649.90428511581</v>
      </c>
      <c r="S93" s="4"/>
      <c r="T93" s="4">
        <v>5209.87464084666</v>
      </c>
      <c r="U93" s="4"/>
      <c r="V93" s="4">
        <v>445.607453124371</v>
      </c>
      <c r="W93" s="7">
        <v>0.0855313196272903</v>
      </c>
    </row>
    <row r="94" spans="1:23" ht="15">
      <c r="A94" s="5">
        <v>1500</v>
      </c>
      <c r="B94" s="3" t="s">
        <v>86</v>
      </c>
      <c r="C94" s="4">
        <v>532.161743454505</v>
      </c>
      <c r="D94" s="4">
        <v>349.63785160704</v>
      </c>
      <c r="E94" s="4"/>
      <c r="F94" s="4">
        <v>410.1846782253</v>
      </c>
      <c r="G94" s="4">
        <v>523.377234281497</v>
      </c>
      <c r="H94" s="4"/>
      <c r="I94" s="4">
        <v>510.811331280549</v>
      </c>
      <c r="J94" s="4"/>
      <c r="K94" s="4">
        <v>253.909564173899</v>
      </c>
      <c r="L94" s="4">
        <v>233.621614492497</v>
      </c>
      <c r="M94" s="4">
        <v>173.78698639814</v>
      </c>
      <c r="N94" s="4">
        <v>144.390921925727</v>
      </c>
      <c r="O94" s="4"/>
      <c r="P94" s="4">
        <v>595.802163766265</v>
      </c>
      <c r="Q94" s="4">
        <v>844.068427152511</v>
      </c>
      <c r="R94" s="4">
        <v>668.892217392672</v>
      </c>
      <c r="S94" s="4"/>
      <c r="T94" s="4">
        <v>5240.6447341506</v>
      </c>
      <c r="U94" s="4"/>
      <c r="V94" s="4">
        <v>573.010607214777</v>
      </c>
      <c r="W94" s="7">
        <v>0.109339716062178</v>
      </c>
    </row>
    <row r="95" spans="1:23" ht="15">
      <c r="A95" s="5">
        <v>1510</v>
      </c>
      <c r="B95" s="3" t="s">
        <v>87</v>
      </c>
      <c r="C95" s="4">
        <v>319.793315972872</v>
      </c>
      <c r="D95" s="4">
        <v>374.75906355996</v>
      </c>
      <c r="E95" s="4"/>
      <c r="F95" s="4">
        <v>746.615656756504</v>
      </c>
      <c r="G95" s="4">
        <v>528.541678482316</v>
      </c>
      <c r="H95" s="4"/>
      <c r="I95" s="4">
        <v>660.389262079606</v>
      </c>
      <c r="J95" s="4"/>
      <c r="K95" s="4">
        <v>315.93811319641</v>
      </c>
      <c r="L95" s="4">
        <v>236.945394422481</v>
      </c>
      <c r="M95" s="4">
        <v>126.192321622748</v>
      </c>
      <c r="N95" s="4">
        <v>138.962033411843</v>
      </c>
      <c r="O95" s="4"/>
      <c r="P95" s="4">
        <v>593.277217688688</v>
      </c>
      <c r="Q95" s="4">
        <v>560.675317221667</v>
      </c>
      <c r="R95" s="4">
        <v>655.415040300028</v>
      </c>
      <c r="S95" s="4"/>
      <c r="T95" s="4">
        <v>5257.50441471512</v>
      </c>
      <c r="U95" s="4"/>
      <c r="V95" s="4">
        <v>387.444503746179</v>
      </c>
      <c r="W95" s="7">
        <v>0.0736936145334978</v>
      </c>
    </row>
    <row r="96" spans="1:23" ht="15">
      <c r="A96" s="5">
        <v>1520</v>
      </c>
      <c r="B96" s="3" t="s">
        <v>88</v>
      </c>
      <c r="C96" s="4">
        <v>378.568715765676</v>
      </c>
      <c r="D96" s="4">
        <v>395.724605577301</v>
      </c>
      <c r="E96" s="4"/>
      <c r="F96" s="4">
        <v>697.97402985492</v>
      </c>
      <c r="G96" s="4">
        <v>417.496080607885</v>
      </c>
      <c r="H96" s="4"/>
      <c r="I96" s="4">
        <v>563.978609776399</v>
      </c>
      <c r="J96" s="4"/>
      <c r="K96" s="4">
        <v>272.337023628031</v>
      </c>
      <c r="L96" s="4">
        <v>244.188942407825</v>
      </c>
      <c r="M96" s="4">
        <v>164.972295910586</v>
      </c>
      <c r="N96" s="4">
        <v>226.875002249581</v>
      </c>
      <c r="O96" s="4"/>
      <c r="P96" s="4">
        <v>584.066365705316</v>
      </c>
      <c r="Q96" s="4">
        <v>705.372761876384</v>
      </c>
      <c r="R96" s="4">
        <v>541.932552957555</v>
      </c>
      <c r="S96" s="4"/>
      <c r="T96" s="4">
        <v>5193.48698631746</v>
      </c>
      <c r="U96" s="4"/>
      <c r="V96" s="4">
        <v>350.593839719649</v>
      </c>
      <c r="W96" s="7">
        <v>0.0675064442528321</v>
      </c>
    </row>
    <row r="97" spans="1:23" ht="15">
      <c r="A97" s="5">
        <v>1530</v>
      </c>
      <c r="B97" s="3" t="s">
        <v>89</v>
      </c>
      <c r="C97" s="4">
        <v>396.790342908264</v>
      </c>
      <c r="D97" s="4">
        <v>366.035900542031</v>
      </c>
      <c r="E97" s="4"/>
      <c r="F97" s="4">
        <v>687.104625213385</v>
      </c>
      <c r="G97" s="4">
        <v>442.85611399868</v>
      </c>
      <c r="H97" s="4"/>
      <c r="I97" s="4">
        <v>586.573068226973</v>
      </c>
      <c r="J97" s="4"/>
      <c r="K97" s="4">
        <v>276.049681306751</v>
      </c>
      <c r="L97" s="4">
        <v>243.736220658741</v>
      </c>
      <c r="M97" s="4">
        <v>161.229550346426</v>
      </c>
      <c r="N97" s="4">
        <v>228.205955562662</v>
      </c>
      <c r="O97" s="4"/>
      <c r="P97" s="4">
        <v>569.956929196908</v>
      </c>
      <c r="Q97" s="4">
        <v>698.497996406363</v>
      </c>
      <c r="R97" s="4">
        <v>557.065275796705</v>
      </c>
      <c r="S97" s="4"/>
      <c r="T97" s="4">
        <v>5214.10166016389</v>
      </c>
      <c r="U97" s="4"/>
      <c r="V97" s="4">
        <v>306.594928485333</v>
      </c>
      <c r="W97" s="7">
        <v>0.0588011029450653</v>
      </c>
    </row>
    <row r="98" spans="1:23" ht="15">
      <c r="A98" s="5">
        <v>1540</v>
      </c>
      <c r="B98" s="3" t="s">
        <v>90</v>
      </c>
      <c r="C98" s="4">
        <v>414.059532868708</v>
      </c>
      <c r="D98" s="4">
        <v>364.238854083402</v>
      </c>
      <c r="E98" s="4"/>
      <c r="F98" s="4">
        <v>702.242665777362</v>
      </c>
      <c r="G98" s="4">
        <v>482.483678061</v>
      </c>
      <c r="H98" s="4"/>
      <c r="I98" s="4">
        <v>595.287139394958</v>
      </c>
      <c r="J98" s="4"/>
      <c r="K98" s="4">
        <v>293.752719750402</v>
      </c>
      <c r="L98" s="4">
        <v>244.017022756274</v>
      </c>
      <c r="M98" s="4">
        <v>166.686263505388</v>
      </c>
      <c r="N98" s="4">
        <v>224.703446844027</v>
      </c>
      <c r="O98" s="4"/>
      <c r="P98" s="4">
        <v>570.363568452847</v>
      </c>
      <c r="Q98" s="4">
        <v>747.112409372937</v>
      </c>
      <c r="R98" s="4">
        <v>594.832413138854</v>
      </c>
      <c r="S98" s="4"/>
      <c r="T98" s="4">
        <v>5399.77971400616</v>
      </c>
      <c r="U98" s="4"/>
      <c r="V98" s="4">
        <v>293.871604673524</v>
      </c>
      <c r="W98" s="7">
        <v>0.0544228876432252</v>
      </c>
    </row>
    <row r="99" spans="1:23" ht="15">
      <c r="A99" s="5">
        <v>1550</v>
      </c>
      <c r="B99" s="3" t="s">
        <v>91</v>
      </c>
      <c r="C99" s="4">
        <v>308.088364287056</v>
      </c>
      <c r="D99" s="4">
        <v>288.968814394361</v>
      </c>
      <c r="E99" s="4"/>
      <c r="F99" s="4">
        <v>712.633150291014</v>
      </c>
      <c r="G99" s="4">
        <v>429.352197644786</v>
      </c>
      <c r="H99" s="4"/>
      <c r="I99" s="4">
        <v>480.140416625501</v>
      </c>
      <c r="J99" s="4"/>
      <c r="K99" s="4">
        <v>261.063221652407</v>
      </c>
      <c r="L99" s="4">
        <v>236.171755990502</v>
      </c>
      <c r="M99" s="4">
        <v>140.172234181713</v>
      </c>
      <c r="N99" s="4">
        <v>152.937043199196</v>
      </c>
      <c r="O99" s="4"/>
      <c r="P99" s="4">
        <v>541.747512906973</v>
      </c>
      <c r="Q99" s="4">
        <v>516.971451019395</v>
      </c>
      <c r="R99" s="4">
        <v>544.183060456711</v>
      </c>
      <c r="S99" s="4"/>
      <c r="T99" s="4">
        <v>4612.42922264962</v>
      </c>
      <c r="U99" s="4"/>
      <c r="V99" s="4">
        <v>116.853166196186</v>
      </c>
      <c r="W99" s="7">
        <v>0.0253344085199988</v>
      </c>
    </row>
    <row r="100" spans="1:23" ht="15">
      <c r="A100" s="5">
        <v>1560</v>
      </c>
      <c r="B100" s="3" t="s">
        <v>92</v>
      </c>
      <c r="C100" s="4">
        <v>306.534387831979</v>
      </c>
      <c r="D100" s="4">
        <v>302.259470494639</v>
      </c>
      <c r="E100" s="4"/>
      <c r="F100" s="4">
        <v>718.546772739665</v>
      </c>
      <c r="G100" s="4">
        <v>457.324595806424</v>
      </c>
      <c r="H100" s="4"/>
      <c r="I100" s="4">
        <v>482.772621987688</v>
      </c>
      <c r="J100" s="4"/>
      <c r="K100" s="4">
        <v>264.640050391661</v>
      </c>
      <c r="L100" s="4">
        <v>235.323619042851</v>
      </c>
      <c r="M100" s="4">
        <v>133.083170932463</v>
      </c>
      <c r="N100" s="4">
        <v>151.588577342522</v>
      </c>
      <c r="O100" s="4"/>
      <c r="P100" s="4">
        <v>561.171629923241</v>
      </c>
      <c r="Q100" s="4">
        <v>535.358720570164</v>
      </c>
      <c r="R100" s="4">
        <v>565.187797115496</v>
      </c>
      <c r="S100" s="4"/>
      <c r="T100" s="4">
        <v>4713.79141417879</v>
      </c>
      <c r="U100" s="4"/>
      <c r="V100" s="4">
        <v>111.079097289065</v>
      </c>
      <c r="W100" s="7">
        <v>0.0235647035536926</v>
      </c>
    </row>
    <row r="101" spans="1:23" ht="15">
      <c r="A101" s="5">
        <v>1570</v>
      </c>
      <c r="B101" s="3" t="s">
        <v>93</v>
      </c>
      <c r="C101" s="4">
        <v>424.436085326798</v>
      </c>
      <c r="D101" s="4">
        <v>463.282320881392</v>
      </c>
      <c r="E101" s="4"/>
      <c r="F101" s="4">
        <v>802.357795119321</v>
      </c>
      <c r="G101" s="4">
        <v>529.908146208603</v>
      </c>
      <c r="H101" s="4"/>
      <c r="I101" s="4">
        <v>650.972179541596</v>
      </c>
      <c r="J101" s="4"/>
      <c r="K101" s="4">
        <v>312.814047588706</v>
      </c>
      <c r="L101" s="4">
        <v>239.627340986675</v>
      </c>
      <c r="M101" s="4">
        <v>123.370687895251</v>
      </c>
      <c r="N101" s="4">
        <v>164.740497580996</v>
      </c>
      <c r="O101" s="4"/>
      <c r="P101" s="4">
        <v>597.438177516905</v>
      </c>
      <c r="Q101" s="4">
        <v>732.544453972179</v>
      </c>
      <c r="R101" s="4">
        <v>675.928286815319</v>
      </c>
      <c r="S101" s="4"/>
      <c r="T101" s="4">
        <v>5717.42001943374</v>
      </c>
      <c r="U101" s="4"/>
      <c r="V101" s="4">
        <v>382.12874059032</v>
      </c>
      <c r="W101" s="7">
        <v>0.0668358699013627</v>
      </c>
    </row>
    <row r="102" spans="1:23" ht="15">
      <c r="A102" s="5">
        <v>1580</v>
      </c>
      <c r="B102" s="3" t="s">
        <v>94</v>
      </c>
      <c r="C102" s="4">
        <v>334.330515068747</v>
      </c>
      <c r="D102" s="4">
        <v>422.511829351242</v>
      </c>
      <c r="E102" s="4"/>
      <c r="F102" s="4">
        <v>557.483851470936</v>
      </c>
      <c r="G102" s="4">
        <v>474.526013066741</v>
      </c>
      <c r="H102" s="4"/>
      <c r="I102" s="4">
        <v>575.357584509828</v>
      </c>
      <c r="J102" s="4"/>
      <c r="K102" s="4">
        <v>364.564873525006</v>
      </c>
      <c r="L102" s="4">
        <v>238.074333467665</v>
      </c>
      <c r="M102" s="4">
        <v>178.719015599509</v>
      </c>
      <c r="N102" s="4">
        <v>134.303696816058</v>
      </c>
      <c r="O102" s="4"/>
      <c r="P102" s="4">
        <v>632.390240073928</v>
      </c>
      <c r="Q102" s="4">
        <v>526.901667809424</v>
      </c>
      <c r="R102" s="4">
        <v>647.732273320152</v>
      </c>
      <c r="S102" s="4"/>
      <c r="T102" s="4">
        <v>5086.89589407924</v>
      </c>
      <c r="U102" s="4"/>
      <c r="V102" s="4">
        <v>374.319246573139</v>
      </c>
      <c r="W102" s="7">
        <v>0.0735850023997578</v>
      </c>
    </row>
    <row r="103" spans="1:23" ht="15">
      <c r="A103" s="5">
        <v>1590</v>
      </c>
      <c r="B103" s="3" t="s">
        <v>95</v>
      </c>
      <c r="C103" s="4">
        <v>336.185261160289</v>
      </c>
      <c r="D103" s="4">
        <v>408.735070590778</v>
      </c>
      <c r="E103" s="4"/>
      <c r="F103" s="4">
        <v>593.334855290126</v>
      </c>
      <c r="G103" s="4">
        <v>489.147987338107</v>
      </c>
      <c r="H103" s="4"/>
      <c r="I103" s="4">
        <v>594.31193287548</v>
      </c>
      <c r="J103" s="4"/>
      <c r="K103" s="4">
        <v>359.036495658932</v>
      </c>
      <c r="L103" s="4">
        <v>243.588287047922</v>
      </c>
      <c r="M103" s="4">
        <v>169.962623329465</v>
      </c>
      <c r="N103" s="4">
        <v>141.939165822682</v>
      </c>
      <c r="O103" s="4"/>
      <c r="P103" s="4">
        <v>603.405372179643</v>
      </c>
      <c r="Q103" s="4">
        <v>537.595747429456</v>
      </c>
      <c r="R103" s="4">
        <v>651.845269784126</v>
      </c>
      <c r="S103" s="4"/>
      <c r="T103" s="4">
        <v>5129.08806850701</v>
      </c>
      <c r="U103" s="4"/>
      <c r="V103" s="4">
        <v>311.646380368907</v>
      </c>
      <c r="W103" s="7">
        <v>0.0607605828183064</v>
      </c>
    </row>
    <row r="104" spans="1:23" ht="15">
      <c r="A104" s="5">
        <v>1600</v>
      </c>
      <c r="B104" s="3" t="s">
        <v>96</v>
      </c>
      <c r="C104" s="4">
        <v>333.578590977581</v>
      </c>
      <c r="D104" s="4">
        <v>421.145325273326</v>
      </c>
      <c r="E104" s="4"/>
      <c r="F104" s="4">
        <v>565.646316259215</v>
      </c>
      <c r="G104" s="4">
        <v>474.968105566422</v>
      </c>
      <c r="H104" s="4"/>
      <c r="I104" s="4">
        <v>575.929803066825</v>
      </c>
      <c r="J104" s="4"/>
      <c r="K104" s="4">
        <v>358.860058067461</v>
      </c>
      <c r="L104" s="4">
        <v>241.220463091046</v>
      </c>
      <c r="M104" s="4">
        <v>176.130574742053</v>
      </c>
      <c r="N104" s="4">
        <v>135.564599954767</v>
      </c>
      <c r="O104" s="4"/>
      <c r="P104" s="4">
        <v>628.276563880122</v>
      </c>
      <c r="Q104" s="4">
        <v>527.065352701568</v>
      </c>
      <c r="R104" s="4">
        <v>643.852087976781</v>
      </c>
      <c r="S104" s="4"/>
      <c r="T104" s="4">
        <v>5082.23784155717</v>
      </c>
      <c r="U104" s="4"/>
      <c r="V104" s="4">
        <v>354.197734107054</v>
      </c>
      <c r="W104" s="7">
        <v>0.0696932621316537</v>
      </c>
    </row>
    <row r="105" spans="1:23" ht="15">
      <c r="A105" s="5">
        <v>1620</v>
      </c>
      <c r="B105" s="3" t="s">
        <v>97</v>
      </c>
      <c r="C105" s="4">
        <v>324.956528065545</v>
      </c>
      <c r="D105" s="4">
        <v>375.769902192939</v>
      </c>
      <c r="E105" s="4"/>
      <c r="F105" s="4">
        <v>644.058522100119</v>
      </c>
      <c r="G105" s="4">
        <v>494.710058255274</v>
      </c>
      <c r="H105" s="4"/>
      <c r="I105" s="4">
        <v>586.916399361171</v>
      </c>
      <c r="J105" s="4"/>
      <c r="K105" s="4">
        <v>330.613675500422</v>
      </c>
      <c r="L105" s="4">
        <v>245.075345342434</v>
      </c>
      <c r="M105" s="4">
        <v>169.123128997317</v>
      </c>
      <c r="N105" s="4">
        <v>149.714735178052</v>
      </c>
      <c r="O105" s="4"/>
      <c r="P105" s="4">
        <v>591.877622110106</v>
      </c>
      <c r="Q105" s="4">
        <v>537.704870690885</v>
      </c>
      <c r="R105" s="4">
        <v>646.826896740032</v>
      </c>
      <c r="S105" s="4"/>
      <c r="T105" s="4">
        <v>5097.3476845343</v>
      </c>
      <c r="U105" s="4"/>
      <c r="V105" s="4">
        <v>212.714183619305</v>
      </c>
      <c r="W105" s="7">
        <v>0.0417303658262698</v>
      </c>
    </row>
    <row r="106" spans="1:23" ht="15">
      <c r="A106" s="5">
        <v>1750</v>
      </c>
      <c r="B106" s="3" t="s">
        <v>98</v>
      </c>
      <c r="C106" s="4">
        <v>331.473203522316</v>
      </c>
      <c r="D106" s="4">
        <v>421.014290635718</v>
      </c>
      <c r="E106" s="4"/>
      <c r="F106" s="4">
        <v>634.006958861056</v>
      </c>
      <c r="G106" s="4">
        <v>478.866557609064</v>
      </c>
      <c r="H106" s="4"/>
      <c r="I106" s="4">
        <v>591.15081668295</v>
      </c>
      <c r="J106" s="4"/>
      <c r="K106" s="4">
        <v>333.097835882199</v>
      </c>
      <c r="L106" s="4">
        <v>260.303544413194</v>
      </c>
      <c r="M106" s="4">
        <v>155.003300716328</v>
      </c>
      <c r="N106" s="4">
        <v>136.405202047239</v>
      </c>
      <c r="O106" s="4"/>
      <c r="P106" s="4">
        <v>604.351044867874</v>
      </c>
      <c r="Q106" s="4">
        <v>521.93655941441</v>
      </c>
      <c r="R106" s="4">
        <v>616.432111550289</v>
      </c>
      <c r="S106" s="4"/>
      <c r="T106" s="4">
        <v>5084.04142620264</v>
      </c>
      <c r="U106" s="4"/>
      <c r="V106" s="4">
        <v>297.225280918452</v>
      </c>
      <c r="W106" s="7">
        <v>0.0584624034309757</v>
      </c>
    </row>
    <row r="107" spans="1:23" ht="15">
      <c r="A107" s="5">
        <v>1760</v>
      </c>
      <c r="B107" s="3" t="s">
        <v>99</v>
      </c>
      <c r="C107" s="4">
        <v>331.97448624976</v>
      </c>
      <c r="D107" s="4">
        <v>424.926610530025</v>
      </c>
      <c r="E107" s="4"/>
      <c r="F107" s="4">
        <v>695.808477972315</v>
      </c>
      <c r="G107" s="4">
        <v>476.645173853255</v>
      </c>
      <c r="H107" s="4"/>
      <c r="I107" s="4">
        <v>624.257747480643</v>
      </c>
      <c r="J107" s="4"/>
      <c r="K107" s="4">
        <v>288.500667424408</v>
      </c>
      <c r="L107" s="4">
        <v>278.326454550779</v>
      </c>
      <c r="M107" s="4">
        <v>129.900088256402</v>
      </c>
      <c r="N107" s="4">
        <v>137.210779052525</v>
      </c>
      <c r="O107" s="4"/>
      <c r="P107" s="4">
        <v>565.786512641808</v>
      </c>
      <c r="Q107" s="4">
        <v>514.297931114387</v>
      </c>
      <c r="R107" s="4">
        <v>585.406966425815</v>
      </c>
      <c r="S107" s="4"/>
      <c r="T107" s="4">
        <v>5053.04189555212</v>
      </c>
      <c r="U107" s="4"/>
      <c r="V107" s="4">
        <v>408.32027780344</v>
      </c>
      <c r="W107" s="7">
        <v>0.0808068261145545</v>
      </c>
    </row>
    <row r="108" spans="1:23" ht="15">
      <c r="A108" s="5">
        <v>1780</v>
      </c>
      <c r="B108" s="3" t="s">
        <v>100</v>
      </c>
      <c r="C108" s="4">
        <v>407.948060949954</v>
      </c>
      <c r="D108" s="4">
        <v>357.35017599199</v>
      </c>
      <c r="E108" s="4"/>
      <c r="F108" s="4">
        <v>626.406704657684</v>
      </c>
      <c r="G108" s="4">
        <v>498.64014941298</v>
      </c>
      <c r="H108" s="4"/>
      <c r="I108" s="4">
        <v>573.395692314409</v>
      </c>
      <c r="J108" s="4"/>
      <c r="K108" s="4">
        <v>327.373212037649</v>
      </c>
      <c r="L108" s="4">
        <v>396.04795839566</v>
      </c>
      <c r="M108" s="4">
        <v>138.664739440593</v>
      </c>
      <c r="N108" s="4">
        <v>176.700105476502</v>
      </c>
      <c r="O108" s="4"/>
      <c r="P108" s="4">
        <v>521.649604100341</v>
      </c>
      <c r="Q108" s="4">
        <v>565.727951565953</v>
      </c>
      <c r="R108" s="4">
        <v>560.114993693668</v>
      </c>
      <c r="S108" s="4"/>
      <c r="T108" s="4">
        <v>5150.01934803738</v>
      </c>
      <c r="U108" s="4"/>
      <c r="V108" s="4">
        <v>285.332345695441</v>
      </c>
      <c r="W108" s="7">
        <v>0.0554041308221838</v>
      </c>
    </row>
    <row r="109" spans="1:23" ht="15">
      <c r="A109" s="5">
        <v>1790</v>
      </c>
      <c r="B109" s="3" t="s">
        <v>101</v>
      </c>
      <c r="C109" s="4">
        <v>405.763303729511</v>
      </c>
      <c r="D109" s="4">
        <v>340.690057781782</v>
      </c>
      <c r="E109" s="4"/>
      <c r="F109" s="4">
        <v>698.452949982804</v>
      </c>
      <c r="G109" s="4">
        <v>524.281514394481</v>
      </c>
      <c r="H109" s="4"/>
      <c r="I109" s="4">
        <v>530.07057299891</v>
      </c>
      <c r="J109" s="4"/>
      <c r="K109" s="4">
        <v>246.393696190149</v>
      </c>
      <c r="L109" s="4">
        <v>324.653069988691</v>
      </c>
      <c r="M109" s="4">
        <v>143.693446519334</v>
      </c>
      <c r="N109" s="4">
        <v>199.537921700635</v>
      </c>
      <c r="O109" s="4"/>
      <c r="P109" s="4">
        <v>549.530399131115</v>
      </c>
      <c r="Q109" s="4">
        <v>418.269461056958</v>
      </c>
      <c r="R109" s="4">
        <v>519.375742161422</v>
      </c>
      <c r="S109" s="4"/>
      <c r="T109" s="4">
        <v>4900.71213563579</v>
      </c>
      <c r="U109" s="4"/>
      <c r="V109" s="4">
        <v>321.542318297014</v>
      </c>
      <c r="W109" s="7">
        <v>0.0656113457386942</v>
      </c>
    </row>
    <row r="110" spans="1:23" ht="15">
      <c r="A110" s="5">
        <v>1810</v>
      </c>
      <c r="B110" s="3" t="s">
        <v>102</v>
      </c>
      <c r="C110" s="4">
        <v>371.181772151156</v>
      </c>
      <c r="D110" s="4">
        <v>353.753693385292</v>
      </c>
      <c r="E110" s="4"/>
      <c r="F110" s="4">
        <v>669.35844145528</v>
      </c>
      <c r="G110" s="4">
        <v>470.866992165125</v>
      </c>
      <c r="H110" s="4"/>
      <c r="I110" s="4">
        <v>561.330751019036</v>
      </c>
      <c r="J110" s="4"/>
      <c r="K110" s="4">
        <v>318.668125617092</v>
      </c>
      <c r="L110" s="4">
        <v>332.114697737156</v>
      </c>
      <c r="M110" s="4">
        <v>130.131237683768</v>
      </c>
      <c r="N110" s="4">
        <v>152.864645982899</v>
      </c>
      <c r="O110" s="4"/>
      <c r="P110" s="4">
        <v>549.48457787715</v>
      </c>
      <c r="Q110" s="4">
        <v>560.578568763081</v>
      </c>
      <c r="R110" s="4">
        <v>581.094423588078</v>
      </c>
      <c r="S110" s="4"/>
      <c r="T110" s="4">
        <v>5051.42792742511</v>
      </c>
      <c r="U110" s="4"/>
      <c r="V110" s="4">
        <v>241.863046054872</v>
      </c>
      <c r="W110" s="7">
        <v>0.0478801339996863</v>
      </c>
    </row>
    <row r="111" spans="1:23" ht="15">
      <c r="A111" s="5">
        <v>1828</v>
      </c>
      <c r="B111" s="3" t="s">
        <v>103</v>
      </c>
      <c r="C111" s="4">
        <v>275.40473045771</v>
      </c>
      <c r="D111" s="4">
        <v>446.360133395967</v>
      </c>
      <c r="E111" s="4"/>
      <c r="F111" s="4">
        <v>578.764563240379</v>
      </c>
      <c r="G111" s="4">
        <v>445.950761496447</v>
      </c>
      <c r="H111" s="4"/>
      <c r="I111" s="4">
        <v>588.207978389822</v>
      </c>
      <c r="J111" s="4"/>
      <c r="K111" s="4">
        <v>287.504588534996</v>
      </c>
      <c r="L111" s="4">
        <v>241.10011933496</v>
      </c>
      <c r="M111" s="4">
        <v>107.665148097982</v>
      </c>
      <c r="N111" s="4">
        <v>158.050705928403</v>
      </c>
      <c r="O111" s="4"/>
      <c r="P111" s="4">
        <v>597.551658239492</v>
      </c>
      <c r="Q111" s="4">
        <v>644.372858737631</v>
      </c>
      <c r="R111" s="4">
        <v>783.642231947312</v>
      </c>
      <c r="S111" s="4"/>
      <c r="T111" s="4">
        <v>5154.5754778011</v>
      </c>
      <c r="U111" s="4"/>
      <c r="V111" s="4">
        <v>315.063103678409</v>
      </c>
      <c r="W111" s="7">
        <v>0.06112299742923</v>
      </c>
    </row>
    <row r="112" spans="1:23" ht="15">
      <c r="A112" s="5">
        <v>1850</v>
      </c>
      <c r="B112" s="3" t="s">
        <v>104</v>
      </c>
      <c r="C112" s="4">
        <v>271.636392041403</v>
      </c>
      <c r="D112" s="4">
        <v>442.623912961726</v>
      </c>
      <c r="E112" s="4"/>
      <c r="F112" s="4">
        <v>566.990017551995</v>
      </c>
      <c r="G112" s="4">
        <v>442.811954366276</v>
      </c>
      <c r="H112" s="4"/>
      <c r="I112" s="4">
        <v>585.72803634762</v>
      </c>
      <c r="J112" s="4"/>
      <c r="K112" s="4">
        <v>292.026115179071</v>
      </c>
      <c r="L112" s="4">
        <v>243.170881879483</v>
      </c>
      <c r="M112" s="4">
        <v>105.869562998665</v>
      </c>
      <c r="N112" s="4">
        <v>156.249198183123</v>
      </c>
      <c r="O112" s="4"/>
      <c r="P112" s="4">
        <v>591.485373525509</v>
      </c>
      <c r="Q112" s="4">
        <v>640.245152761842</v>
      </c>
      <c r="R112" s="4">
        <v>780.733779976889</v>
      </c>
      <c r="S112" s="4"/>
      <c r="T112" s="4">
        <v>5119.5703777736</v>
      </c>
      <c r="U112" s="4"/>
      <c r="V112" s="4">
        <v>312.508162998942</v>
      </c>
      <c r="W112" s="7">
        <v>0.061041872645346</v>
      </c>
    </row>
    <row r="113" spans="1:23" ht="15">
      <c r="A113" s="5">
        <v>1860</v>
      </c>
      <c r="B113" s="3" t="s">
        <v>105</v>
      </c>
      <c r="C113" s="4">
        <v>279.440056413633</v>
      </c>
      <c r="D113" s="4">
        <v>442.279340396163</v>
      </c>
      <c r="E113" s="4"/>
      <c r="F113" s="4">
        <v>576.932173185867</v>
      </c>
      <c r="G113" s="4">
        <v>441.610216954124</v>
      </c>
      <c r="H113" s="4"/>
      <c r="I113" s="4">
        <v>581.390403010741</v>
      </c>
      <c r="J113" s="4"/>
      <c r="K113" s="4">
        <v>283.112786158949</v>
      </c>
      <c r="L113" s="4">
        <v>239.484074610382</v>
      </c>
      <c r="M113" s="4">
        <v>109.892140006874</v>
      </c>
      <c r="N113" s="4">
        <v>159.311609067112</v>
      </c>
      <c r="O113" s="4"/>
      <c r="P113" s="4">
        <v>593.400155138158</v>
      </c>
      <c r="Q113" s="4">
        <v>635.752121084748</v>
      </c>
      <c r="R113" s="4">
        <v>767.888679453224</v>
      </c>
      <c r="S113" s="4"/>
      <c r="T113" s="4">
        <v>5110.49375547998</v>
      </c>
      <c r="U113" s="4"/>
      <c r="V113" s="4">
        <v>299.357877950982</v>
      </c>
      <c r="W113" s="7">
        <v>0.0585770949489922</v>
      </c>
    </row>
    <row r="114" spans="1:23" ht="15">
      <c r="A114" s="5">
        <v>1870</v>
      </c>
      <c r="B114" s="3" t="s">
        <v>106</v>
      </c>
      <c r="C114" s="4">
        <v>278.081371354457</v>
      </c>
      <c r="D114" s="4">
        <v>461.02928154393</v>
      </c>
      <c r="E114" s="4"/>
      <c r="F114" s="4">
        <v>574.034932744934</v>
      </c>
      <c r="G114" s="4">
        <v>448.071489804613</v>
      </c>
      <c r="H114" s="4"/>
      <c r="I114" s="4">
        <v>599.841664600182</v>
      </c>
      <c r="J114" s="4"/>
      <c r="K114" s="4">
        <v>287.634511868397</v>
      </c>
      <c r="L114" s="4">
        <v>240.872886404215</v>
      </c>
      <c r="M114" s="4">
        <v>109.734249001117</v>
      </c>
      <c r="N114" s="4">
        <v>158.981059806791</v>
      </c>
      <c r="O114" s="4"/>
      <c r="P114" s="4">
        <v>600.817381256184</v>
      </c>
      <c r="Q114" s="4">
        <v>644.793437974388</v>
      </c>
      <c r="R114" s="4">
        <v>783.420199119331</v>
      </c>
      <c r="S114" s="4"/>
      <c r="T114" s="4">
        <v>5187.31246547854</v>
      </c>
      <c r="U114" s="4"/>
      <c r="V114" s="4">
        <v>333.069396343859</v>
      </c>
      <c r="W114" s="7">
        <v>0.0642084699081517</v>
      </c>
    </row>
    <row r="115" spans="1:23" ht="15">
      <c r="A115" s="5">
        <v>1980</v>
      </c>
      <c r="B115" s="3" t="s">
        <v>107</v>
      </c>
      <c r="C115" s="4">
        <v>324.129411565262</v>
      </c>
      <c r="D115" s="4">
        <v>364.145257913682</v>
      </c>
      <c r="E115" s="4"/>
      <c r="F115" s="4">
        <v>719.504612995433</v>
      </c>
      <c r="G115" s="4">
        <v>444.93130207368</v>
      </c>
      <c r="H115" s="4"/>
      <c r="I115" s="4">
        <v>540.501299837887</v>
      </c>
      <c r="J115" s="4"/>
      <c r="K115" s="4">
        <v>284.898522897153</v>
      </c>
      <c r="L115" s="4">
        <v>232.120182868953</v>
      </c>
      <c r="M115" s="4">
        <v>133.281384871998</v>
      </c>
      <c r="N115" s="4">
        <v>159.381659241485</v>
      </c>
      <c r="O115" s="4"/>
      <c r="P115" s="4">
        <v>578.467983390988</v>
      </c>
      <c r="Q115" s="4">
        <v>615.236947936116</v>
      </c>
      <c r="R115" s="4">
        <v>561.204140162968</v>
      </c>
      <c r="S115" s="4"/>
      <c r="T115" s="4">
        <v>4957.8027057556</v>
      </c>
      <c r="U115" s="4"/>
      <c r="V115" s="4">
        <v>147.201369183974</v>
      </c>
      <c r="W115" s="7">
        <v>0.0296908485311619</v>
      </c>
    </row>
    <row r="116" spans="1:23" ht="15">
      <c r="A116" s="5">
        <v>1990</v>
      </c>
      <c r="B116" s="3" t="s">
        <v>108</v>
      </c>
      <c r="C116" s="4">
        <v>293.776742418531</v>
      </c>
      <c r="D116" s="4">
        <v>407.517722962055</v>
      </c>
      <c r="E116" s="4"/>
      <c r="F116" s="4">
        <v>740.202291565713</v>
      </c>
      <c r="G116" s="4">
        <v>438.340032728543</v>
      </c>
      <c r="H116" s="4"/>
      <c r="I116" s="4">
        <v>573.755372550236</v>
      </c>
      <c r="J116" s="4"/>
      <c r="K116" s="4">
        <v>283.29389141157</v>
      </c>
      <c r="L116" s="4">
        <v>228.332219879781</v>
      </c>
      <c r="M116" s="4">
        <v>135.706590720426</v>
      </c>
      <c r="N116" s="4">
        <v>146.037101023485</v>
      </c>
      <c r="O116" s="4"/>
      <c r="P116" s="4">
        <v>571.224130599137</v>
      </c>
      <c r="Q116" s="4">
        <v>582.336284615304</v>
      </c>
      <c r="R116" s="4">
        <v>574.758920962479</v>
      </c>
      <c r="S116" s="4"/>
      <c r="T116" s="4">
        <v>4975.28130143726</v>
      </c>
      <c r="U116" s="4"/>
      <c r="V116" s="4">
        <v>179.381843150635</v>
      </c>
      <c r="W116" s="7">
        <v>0.0360546132534888</v>
      </c>
    </row>
    <row r="117" spans="1:23" ht="15">
      <c r="A117" s="5">
        <v>2000</v>
      </c>
      <c r="B117" s="3" t="s">
        <v>109</v>
      </c>
      <c r="C117" s="4">
        <v>294.704115464302</v>
      </c>
      <c r="D117" s="4">
        <v>312.798399205142</v>
      </c>
      <c r="E117" s="4"/>
      <c r="F117" s="4">
        <v>723.89818460341</v>
      </c>
      <c r="G117" s="4">
        <v>430.758855598317</v>
      </c>
      <c r="H117" s="4"/>
      <c r="I117" s="4">
        <v>504.500578051951</v>
      </c>
      <c r="J117" s="4"/>
      <c r="K117" s="4">
        <v>280.984799440659</v>
      </c>
      <c r="L117" s="4">
        <v>228.251990709058</v>
      </c>
      <c r="M117" s="4">
        <v>135.578334641903</v>
      </c>
      <c r="N117" s="4">
        <v>145.914513218333</v>
      </c>
      <c r="O117" s="4"/>
      <c r="P117" s="4">
        <v>571.942841842193</v>
      </c>
      <c r="Q117" s="4">
        <v>584.682434736025</v>
      </c>
      <c r="R117" s="4">
        <v>569.662944211517</v>
      </c>
      <c r="S117" s="4"/>
      <c r="T117" s="4">
        <v>4783.67799172281</v>
      </c>
      <c r="U117" s="4"/>
      <c r="V117" s="4">
        <v>173.917040293594</v>
      </c>
      <c r="W117" s="7">
        <v>0.0363563435069255</v>
      </c>
    </row>
    <row r="118" spans="1:23" ht="15">
      <c r="A118" s="5">
        <v>2010</v>
      </c>
      <c r="B118" s="3" t="s">
        <v>110</v>
      </c>
      <c r="C118" s="4">
        <v>402.755607364847</v>
      </c>
      <c r="D118" s="4">
        <v>278.879147298516</v>
      </c>
      <c r="E118" s="4"/>
      <c r="F118" s="4">
        <v>736.745737599248</v>
      </c>
      <c r="G118" s="4">
        <v>536.248262594547</v>
      </c>
      <c r="H118" s="4"/>
      <c r="I118" s="4">
        <v>657.920547733704</v>
      </c>
      <c r="J118" s="4"/>
      <c r="K118" s="4">
        <v>292.303877729438</v>
      </c>
      <c r="L118" s="4">
        <v>271.747662551432</v>
      </c>
      <c r="M118" s="4">
        <v>136.954172575146</v>
      </c>
      <c r="N118" s="4">
        <v>153.147193722314</v>
      </c>
      <c r="O118" s="4"/>
      <c r="P118" s="4">
        <v>529.99280139226</v>
      </c>
      <c r="Q118" s="4">
        <v>601.378293734646</v>
      </c>
      <c r="R118" s="4">
        <v>587.589400497894</v>
      </c>
      <c r="S118" s="4"/>
      <c r="T118" s="4">
        <v>5185.66270479399</v>
      </c>
      <c r="U118" s="4"/>
      <c r="V118" s="4">
        <v>321.631784544488</v>
      </c>
      <c r="W118" s="7">
        <v>0.0620232751056386</v>
      </c>
    </row>
    <row r="119" spans="1:23" ht="15">
      <c r="A119" s="5">
        <v>2020</v>
      </c>
      <c r="B119" s="3" t="s">
        <v>111</v>
      </c>
      <c r="C119" s="4">
        <v>361.790365142521</v>
      </c>
      <c r="D119" s="4">
        <v>359.409291725836</v>
      </c>
      <c r="E119" s="4"/>
      <c r="F119" s="4">
        <v>714.215668974456</v>
      </c>
      <c r="G119" s="4">
        <v>409.940317886064</v>
      </c>
      <c r="H119" s="4"/>
      <c r="I119" s="4">
        <v>572.218556997158</v>
      </c>
      <c r="J119" s="4"/>
      <c r="K119" s="4">
        <v>236.342354669713</v>
      </c>
      <c r="L119" s="4">
        <v>231.999839112867</v>
      </c>
      <c r="M119" s="4">
        <v>160.946318173022</v>
      </c>
      <c r="N119" s="4">
        <v>189.428805911475</v>
      </c>
      <c r="O119" s="4"/>
      <c r="P119" s="4">
        <v>562.060168219891</v>
      </c>
      <c r="Q119" s="4">
        <v>650.389415224539</v>
      </c>
      <c r="R119" s="4">
        <v>541.551001398791</v>
      </c>
      <c r="S119" s="4"/>
      <c r="T119" s="4">
        <v>4990.29210343633</v>
      </c>
      <c r="U119" s="4"/>
      <c r="V119" s="4">
        <v>237.546455959663</v>
      </c>
      <c r="W119" s="7">
        <v>0.0476017136944925</v>
      </c>
    </row>
    <row r="120" spans="1:23" ht="15">
      <c r="A120" s="5">
        <v>2035</v>
      </c>
      <c r="B120" s="3" t="s">
        <v>112</v>
      </c>
      <c r="C120" s="4">
        <v>335.73410670559</v>
      </c>
      <c r="D120" s="4">
        <v>352.258544359208</v>
      </c>
      <c r="E120" s="4"/>
      <c r="F120" s="4">
        <v>730.353195022713</v>
      </c>
      <c r="G120" s="4">
        <v>451.537203083326</v>
      </c>
      <c r="H120" s="4"/>
      <c r="I120" s="4">
        <v>537.067988495904</v>
      </c>
      <c r="J120" s="4"/>
      <c r="K120" s="4">
        <v>279.354852167075</v>
      </c>
      <c r="L120" s="4">
        <v>239.489805265434</v>
      </c>
      <c r="M120" s="4">
        <v>149.464970052851</v>
      </c>
      <c r="N120" s="4">
        <v>179.293421306925</v>
      </c>
      <c r="O120" s="4"/>
      <c r="P120" s="4">
        <v>546.248914902953</v>
      </c>
      <c r="Q120" s="4">
        <v>608.744113881096</v>
      </c>
      <c r="R120" s="4">
        <v>620.726183330287</v>
      </c>
      <c r="S120" s="4"/>
      <c r="T120" s="4">
        <v>5030.27329857336</v>
      </c>
      <c r="U120" s="4"/>
      <c r="V120" s="4">
        <v>266.585080830148</v>
      </c>
      <c r="W120" s="7">
        <v>0.0529961425566588</v>
      </c>
    </row>
    <row r="121" spans="1:23" ht="15">
      <c r="A121" s="5">
        <v>2055</v>
      </c>
      <c r="B121" s="3" t="s">
        <v>113</v>
      </c>
      <c r="C121" s="4">
        <v>338.365841024671</v>
      </c>
      <c r="D121" s="4">
        <v>346.680212643879</v>
      </c>
      <c r="E121" s="4"/>
      <c r="F121" s="4">
        <v>756.860382970365</v>
      </c>
      <c r="G121" s="4">
        <v>461.624950121503</v>
      </c>
      <c r="H121" s="4"/>
      <c r="I121" s="4">
        <v>551.030121286635</v>
      </c>
      <c r="J121" s="4"/>
      <c r="K121" s="4">
        <v>303.668232331373</v>
      </c>
      <c r="L121" s="4">
        <v>251.94251869277</v>
      </c>
      <c r="M121" s="4">
        <v>150.409401176518</v>
      </c>
      <c r="N121" s="4">
        <v>182.130453369019</v>
      </c>
      <c r="O121" s="4"/>
      <c r="P121" s="4">
        <v>549.435831862292</v>
      </c>
      <c r="Q121" s="4">
        <v>616.546427073262</v>
      </c>
      <c r="R121" s="4">
        <v>631.1768158551</v>
      </c>
      <c r="S121" s="4"/>
      <c r="T121" s="4">
        <v>5139.87118840739</v>
      </c>
      <c r="U121" s="4"/>
      <c r="V121" s="4">
        <v>288.688457519872</v>
      </c>
      <c r="W121" s="7">
        <v>0.0561664771231988</v>
      </c>
    </row>
    <row r="122" spans="1:23" ht="15">
      <c r="A122" s="5">
        <v>2070</v>
      </c>
      <c r="B122" s="3" t="s">
        <v>114</v>
      </c>
      <c r="C122" s="4">
        <v>346.386364663774</v>
      </c>
      <c r="D122" s="4">
        <v>316.467369058176</v>
      </c>
      <c r="E122" s="4"/>
      <c r="F122" s="4">
        <v>722.732118205084</v>
      </c>
      <c r="G122" s="4">
        <v>485.457754877036</v>
      </c>
      <c r="H122" s="4"/>
      <c r="I122" s="4">
        <v>597.21633338712</v>
      </c>
      <c r="J122" s="4"/>
      <c r="K122" s="4">
        <v>281.799773077451</v>
      </c>
      <c r="L122" s="4">
        <v>248.509856316804</v>
      </c>
      <c r="M122" s="4">
        <v>153.674101357094</v>
      </c>
      <c r="N122" s="4">
        <v>189.835972550016</v>
      </c>
      <c r="O122" s="4"/>
      <c r="P122" s="4">
        <v>549.104846421411</v>
      </c>
      <c r="Q122" s="4">
        <v>630.459642905447</v>
      </c>
      <c r="R122" s="4">
        <v>630.012760252089</v>
      </c>
      <c r="S122" s="4"/>
      <c r="T122" s="4">
        <v>5151.6568930715</v>
      </c>
      <c r="U122" s="4"/>
      <c r="V122" s="4">
        <v>259.944467663294</v>
      </c>
      <c r="W122" s="7">
        <v>0.0504584200886699</v>
      </c>
    </row>
    <row r="123" spans="1:23" ht="15">
      <c r="A123" s="5">
        <v>2180</v>
      </c>
      <c r="B123" s="3" t="s">
        <v>115</v>
      </c>
      <c r="C123" s="4">
        <v>345.208350254281</v>
      </c>
      <c r="D123" s="4">
        <v>302.577697471688</v>
      </c>
      <c r="E123" s="4"/>
      <c r="F123" s="4">
        <v>748.010771911644</v>
      </c>
      <c r="G123" s="4">
        <v>500.04680736651</v>
      </c>
      <c r="H123" s="4"/>
      <c r="I123" s="4">
        <v>545.929201578546</v>
      </c>
      <c r="J123" s="4"/>
      <c r="K123" s="4">
        <v>326.215836282621</v>
      </c>
      <c r="L123" s="4">
        <v>291.145929901423</v>
      </c>
      <c r="M123" s="4">
        <v>129.03727463725</v>
      </c>
      <c r="N123" s="4">
        <v>139.067108673402</v>
      </c>
      <c r="O123" s="4"/>
      <c r="P123" s="4">
        <v>540.650532588625</v>
      </c>
      <c r="Q123" s="4">
        <v>541.796992994469</v>
      </c>
      <c r="R123" s="4">
        <v>585.364760901027</v>
      </c>
      <c r="S123" s="4"/>
      <c r="T123" s="4">
        <v>4995.05126456149</v>
      </c>
      <c r="U123" s="4"/>
      <c r="V123" s="4">
        <v>197.121109569411</v>
      </c>
      <c r="W123" s="7">
        <v>0.0394632805809084</v>
      </c>
    </row>
    <row r="124" spans="1:23" ht="15">
      <c r="A124" s="5">
        <v>2190</v>
      </c>
      <c r="B124" s="3" t="s">
        <v>116</v>
      </c>
      <c r="C124" s="4">
        <v>432.506737238646</v>
      </c>
      <c r="D124" s="4">
        <v>311.581648998778</v>
      </c>
      <c r="E124" s="4"/>
      <c r="F124" s="4">
        <v>740.160646337201</v>
      </c>
      <c r="G124" s="4">
        <v>530.350238708284</v>
      </c>
      <c r="H124" s="4"/>
      <c r="I124" s="4">
        <v>611.341957194135</v>
      </c>
      <c r="J124" s="4"/>
      <c r="K124" s="4">
        <v>377.287517521594</v>
      </c>
      <c r="L124" s="4">
        <v>320.143044463006</v>
      </c>
      <c r="M124" s="4">
        <v>156.274201858052</v>
      </c>
      <c r="N124" s="4">
        <v>182.323091348544</v>
      </c>
      <c r="O124" s="4"/>
      <c r="P124" s="4">
        <v>561.757946989944</v>
      </c>
      <c r="Q124" s="4">
        <v>529.356941191574</v>
      </c>
      <c r="R124" s="4">
        <v>653.940569869547</v>
      </c>
      <c r="S124" s="4"/>
      <c r="T124" s="4">
        <v>5407.02454171931</v>
      </c>
      <c r="U124" s="4"/>
      <c r="V124" s="4">
        <v>200.775858560992</v>
      </c>
      <c r="W124" s="7">
        <v>0.0371324111832402</v>
      </c>
    </row>
    <row r="125" spans="1:23" ht="15">
      <c r="A125" s="5">
        <v>2395</v>
      </c>
      <c r="B125" s="3" t="s">
        <v>117</v>
      </c>
      <c r="C125" s="4">
        <v>308.564582878127</v>
      </c>
      <c r="D125" s="4">
        <v>413.376843186544</v>
      </c>
      <c r="E125" s="4"/>
      <c r="F125" s="4">
        <v>632.861715076987</v>
      </c>
      <c r="G125" s="4">
        <v>501.091753274847</v>
      </c>
      <c r="H125" s="4"/>
      <c r="I125" s="4">
        <v>584.43133591364</v>
      </c>
      <c r="J125" s="4"/>
      <c r="K125" s="4">
        <v>290.673930455854</v>
      </c>
      <c r="L125" s="4">
        <v>259.128760127597</v>
      </c>
      <c r="M125" s="4">
        <v>132.826658775418</v>
      </c>
      <c r="N125" s="4">
        <v>165.42348678113</v>
      </c>
      <c r="O125" s="4"/>
      <c r="P125" s="4">
        <v>444.645841279399</v>
      </c>
      <c r="Q125" s="4">
        <v>604.270060162512</v>
      </c>
      <c r="R125" s="4">
        <v>726.023187855943</v>
      </c>
      <c r="S125" s="4"/>
      <c r="T125" s="4">
        <v>5063.318155768</v>
      </c>
      <c r="U125" s="4"/>
      <c r="V125" s="4">
        <v>320.901983749388</v>
      </c>
      <c r="W125" s="7">
        <v>0.0633778036214897</v>
      </c>
    </row>
    <row r="126" spans="1:23" ht="15">
      <c r="A126" s="5">
        <v>2405</v>
      </c>
      <c r="B126" s="3" t="s">
        <v>118</v>
      </c>
      <c r="C126" s="4">
        <v>344.531618572231</v>
      </c>
      <c r="D126" s="4">
        <v>379.32655664231</v>
      </c>
      <c r="E126" s="4"/>
      <c r="F126" s="4">
        <v>745.158073758597</v>
      </c>
      <c r="G126" s="4">
        <v>491.044196463914</v>
      </c>
      <c r="H126" s="4"/>
      <c r="I126" s="4">
        <v>548.577756042361</v>
      </c>
      <c r="J126" s="4"/>
      <c r="K126" s="4">
        <v>294.296035508263</v>
      </c>
      <c r="L126" s="4">
        <v>236.744821495671</v>
      </c>
      <c r="M126" s="4">
        <v>120.397478802227</v>
      </c>
      <c r="N126" s="4">
        <v>207.978967712545</v>
      </c>
      <c r="O126" s="4"/>
      <c r="P126" s="4">
        <v>509.471704057644</v>
      </c>
      <c r="Q126" s="4">
        <v>571.478520103128</v>
      </c>
      <c r="R126" s="4">
        <v>731.164176948239</v>
      </c>
      <c r="S126" s="4"/>
      <c r="T126" s="4">
        <v>5180.16990610713</v>
      </c>
      <c r="U126" s="4"/>
      <c r="V126" s="4">
        <v>280.322396331108</v>
      </c>
      <c r="W126" s="7">
        <v>0.054114517749818</v>
      </c>
    </row>
    <row r="127" spans="1:23" ht="15">
      <c r="A127" s="5">
        <v>2505</v>
      </c>
      <c r="B127" s="3" t="s">
        <v>119</v>
      </c>
      <c r="C127" s="4">
        <v>356.437083349025</v>
      </c>
      <c r="D127" s="4">
        <v>374.291082711359</v>
      </c>
      <c r="E127" s="4"/>
      <c r="F127" s="4">
        <v>709.509758152642</v>
      </c>
      <c r="G127" s="4">
        <v>480.072264426376</v>
      </c>
      <c r="H127" s="4"/>
      <c r="I127" s="4">
        <v>541.187962106284</v>
      </c>
      <c r="J127" s="4"/>
      <c r="K127" s="4">
        <v>291.805838284732</v>
      </c>
      <c r="L127" s="4">
        <v>254.498390845826</v>
      </c>
      <c r="M127" s="4">
        <v>133.432960237525</v>
      </c>
      <c r="N127" s="4">
        <v>194.406746427835</v>
      </c>
      <c r="O127" s="4"/>
      <c r="P127" s="4">
        <v>536.934038923876</v>
      </c>
      <c r="Q127" s="4">
        <v>567.277274538116</v>
      </c>
      <c r="R127" s="4">
        <v>658.751999695328</v>
      </c>
      <c r="S127" s="4"/>
      <c r="T127" s="4">
        <v>5098.60539969892</v>
      </c>
      <c r="U127" s="4"/>
      <c r="V127" s="4">
        <v>175.344592809228</v>
      </c>
      <c r="W127" s="7">
        <v>0.0343906968795001</v>
      </c>
    </row>
    <row r="128" spans="1:23" ht="15">
      <c r="A128" s="5">
        <v>2515</v>
      </c>
      <c r="B128" s="3" t="s">
        <v>120</v>
      </c>
      <c r="C128" s="4">
        <v>400.85073300056</v>
      </c>
      <c r="D128" s="4">
        <v>389.453662206043</v>
      </c>
      <c r="E128" s="4"/>
      <c r="F128" s="4">
        <v>680.066581594919</v>
      </c>
      <c r="G128" s="4">
        <v>487.949548966147</v>
      </c>
      <c r="H128" s="4"/>
      <c r="I128" s="4">
        <v>535.187841808628</v>
      </c>
      <c r="J128" s="4"/>
      <c r="K128" s="4">
        <v>294.522417074039</v>
      </c>
      <c r="L128" s="4">
        <v>268.56714899774</v>
      </c>
      <c r="M128" s="4">
        <v>135.33348212836</v>
      </c>
      <c r="N128" s="4">
        <v>201.044000449648</v>
      </c>
      <c r="O128" s="4"/>
      <c r="P128" s="4">
        <v>516.592619400025</v>
      </c>
      <c r="Q128" s="4">
        <v>565.694987247397</v>
      </c>
      <c r="R128" s="4">
        <v>690.414312097239</v>
      </c>
      <c r="S128" s="4"/>
      <c r="T128" s="4">
        <v>5165.67733497075</v>
      </c>
      <c r="U128" s="4"/>
      <c r="V128" s="4">
        <v>272.157110334805</v>
      </c>
      <c r="W128" s="7">
        <v>0.0526856581792959</v>
      </c>
    </row>
    <row r="129" spans="1:23" ht="15">
      <c r="A129" s="5">
        <v>2520</v>
      </c>
      <c r="B129" s="3" t="s">
        <v>121</v>
      </c>
      <c r="C129" s="4">
        <v>334.280386796002</v>
      </c>
      <c r="D129" s="4">
        <v>409.651715631677</v>
      </c>
      <c r="E129" s="4"/>
      <c r="F129" s="4">
        <v>725.022605773224</v>
      </c>
      <c r="G129" s="4">
        <v>473.11935511321</v>
      </c>
      <c r="H129" s="4"/>
      <c r="I129" s="4">
        <v>599.603302224879</v>
      </c>
      <c r="J129" s="4"/>
      <c r="K129" s="4">
        <v>294.612969700349</v>
      </c>
      <c r="L129" s="4">
        <v>293.317848166016</v>
      </c>
      <c r="M129" s="4">
        <v>123.6505193393</v>
      </c>
      <c r="N129" s="4">
        <v>136.35266441646</v>
      </c>
      <c r="O129" s="4"/>
      <c r="P129" s="4">
        <v>566.164781717101</v>
      </c>
      <c r="Q129" s="4">
        <v>512.49739730081</v>
      </c>
      <c r="R129" s="4">
        <v>574.784788864768</v>
      </c>
      <c r="S129" s="4"/>
      <c r="T129" s="4">
        <v>5043.0583350438</v>
      </c>
      <c r="U129" s="4"/>
      <c r="V129" s="4">
        <v>481.50684428733</v>
      </c>
      <c r="W129" s="7">
        <v>0.0954791343461919</v>
      </c>
    </row>
    <row r="130" spans="1:23" ht="15">
      <c r="A130" s="5">
        <v>2530</v>
      </c>
      <c r="B130" s="3" t="s">
        <v>122</v>
      </c>
      <c r="C130" s="4">
        <v>398.218998681479</v>
      </c>
      <c r="D130" s="4">
        <v>398.251702159748</v>
      </c>
      <c r="E130" s="4"/>
      <c r="F130" s="4">
        <v>679.754242381082</v>
      </c>
      <c r="G130" s="4">
        <v>505.593058726145</v>
      </c>
      <c r="H130" s="4"/>
      <c r="I130" s="4">
        <v>661.729888413142</v>
      </c>
      <c r="J130" s="4"/>
      <c r="K130" s="4">
        <v>302.626877128805</v>
      </c>
      <c r="L130" s="4">
        <v>290.074297406756</v>
      </c>
      <c r="M130" s="4">
        <v>155.539644317422</v>
      </c>
      <c r="N130" s="4">
        <v>144.443459556506</v>
      </c>
      <c r="O130" s="4"/>
      <c r="P130" s="4">
        <v>543.28895938879</v>
      </c>
      <c r="Q130" s="4">
        <v>512.551958931524</v>
      </c>
      <c r="R130" s="4">
        <v>592.892320467168</v>
      </c>
      <c r="S130" s="4"/>
      <c r="T130" s="4">
        <v>5184.96540755857</v>
      </c>
      <c r="U130" s="4"/>
      <c r="V130" s="4">
        <v>351.558739192322</v>
      </c>
      <c r="W130" s="7">
        <v>0.067803487884379</v>
      </c>
    </row>
    <row r="131" spans="1:23" ht="15">
      <c r="A131" s="5">
        <v>2535</v>
      </c>
      <c r="B131" s="3" t="s">
        <v>123</v>
      </c>
      <c r="C131" s="4">
        <v>335.433337069124</v>
      </c>
      <c r="D131" s="4">
        <v>382.853260317369</v>
      </c>
      <c r="E131" s="4"/>
      <c r="F131" s="4">
        <v>701.202514952301</v>
      </c>
      <c r="G131" s="4">
        <v>479.628280621883</v>
      </c>
      <c r="H131" s="4"/>
      <c r="I131" s="4">
        <v>609.766288481893</v>
      </c>
      <c r="J131" s="4"/>
      <c r="K131" s="4">
        <v>298.789972823288</v>
      </c>
      <c r="L131" s="4">
        <v>278.963356887803</v>
      </c>
      <c r="M131" s="4">
        <v>133.421300594023</v>
      </c>
      <c r="N131" s="4">
        <v>145.161473843827</v>
      </c>
      <c r="O131" s="4"/>
      <c r="P131" s="4">
        <v>554.183108757212</v>
      </c>
      <c r="Q131" s="4">
        <v>521.227258215122</v>
      </c>
      <c r="R131" s="4">
        <v>583.191857108739</v>
      </c>
      <c r="S131" s="4"/>
      <c r="T131" s="4">
        <v>5023.82200967258</v>
      </c>
      <c r="U131" s="4"/>
      <c r="V131" s="4">
        <v>337.104048440052</v>
      </c>
      <c r="W131" s="7">
        <v>0.0671011130153518</v>
      </c>
    </row>
    <row r="132" spans="1:23" ht="15">
      <c r="A132" s="5">
        <v>2540</v>
      </c>
      <c r="B132" s="3" t="s">
        <v>124</v>
      </c>
      <c r="C132" s="4">
        <v>332.626153795437</v>
      </c>
      <c r="D132" s="4">
        <v>332.790541057391</v>
      </c>
      <c r="E132" s="4"/>
      <c r="F132" s="4">
        <v>695.699713040405</v>
      </c>
      <c r="G132" s="4">
        <v>478.779763820442</v>
      </c>
      <c r="H132" s="4"/>
      <c r="I132" s="4">
        <v>593.080010675112</v>
      </c>
      <c r="J132" s="4"/>
      <c r="K132" s="4">
        <v>293.234281087681</v>
      </c>
      <c r="L132" s="4">
        <v>273.167668493857</v>
      </c>
      <c r="M132" s="4">
        <v>142.632418960647</v>
      </c>
      <c r="N132" s="4">
        <v>157.420254359049</v>
      </c>
      <c r="O132" s="4"/>
      <c r="P132" s="4">
        <v>550.627379449463</v>
      </c>
      <c r="Q132" s="4">
        <v>547.08947117377</v>
      </c>
      <c r="R132" s="4">
        <v>654.664871133643</v>
      </c>
      <c r="S132" s="4"/>
      <c r="T132" s="4">
        <v>5051.8125270469</v>
      </c>
      <c r="U132" s="4"/>
      <c r="V132" s="4">
        <v>229.965932356292</v>
      </c>
      <c r="W132" s="7">
        <v>0.0455214699922211</v>
      </c>
    </row>
    <row r="133" spans="1:23" ht="15">
      <c r="A133" s="5">
        <v>2560</v>
      </c>
      <c r="B133" s="3" t="s">
        <v>125</v>
      </c>
      <c r="C133" s="4">
        <v>336.335645978523</v>
      </c>
      <c r="D133" s="4">
        <v>395.668447875469</v>
      </c>
      <c r="E133" s="4"/>
      <c r="F133" s="4">
        <v>700.056291280502</v>
      </c>
      <c r="G133" s="4">
        <v>473.802588976353</v>
      </c>
      <c r="H133" s="4"/>
      <c r="I133" s="4">
        <v>602.971217160348</v>
      </c>
      <c r="J133" s="4"/>
      <c r="K133" s="4">
        <v>287.866799040237</v>
      </c>
      <c r="L133" s="4">
        <v>285.713268912415</v>
      </c>
      <c r="M133" s="4">
        <v>125.551041230135</v>
      </c>
      <c r="N133" s="4">
        <v>137.088191247373</v>
      </c>
      <c r="O133" s="4"/>
      <c r="P133" s="4">
        <v>559.630183441424</v>
      </c>
      <c r="Q133" s="4">
        <v>522.209367567982</v>
      </c>
      <c r="R133" s="4">
        <v>591.31437842753</v>
      </c>
      <c r="S133" s="4"/>
      <c r="T133" s="4">
        <v>5018.20742113829</v>
      </c>
      <c r="U133" s="4"/>
      <c r="V133" s="4">
        <v>424.895043227845</v>
      </c>
      <c r="W133" s="7">
        <v>0.0846706816936366</v>
      </c>
    </row>
    <row r="134" spans="1:23" ht="15">
      <c r="A134" s="5">
        <v>2570</v>
      </c>
      <c r="B134" s="3" t="s">
        <v>126</v>
      </c>
      <c r="C134" s="4">
        <v>342.927513844411</v>
      </c>
      <c r="D134" s="4">
        <v>406.394568925412</v>
      </c>
      <c r="E134" s="4"/>
      <c r="F134" s="4">
        <v>714.153201131689</v>
      </c>
      <c r="G134" s="4">
        <v>479.509601244963</v>
      </c>
      <c r="H134" s="4"/>
      <c r="I134" s="4">
        <v>616.132243971283</v>
      </c>
      <c r="J134" s="4"/>
      <c r="K134" s="4">
        <v>287.948016344247</v>
      </c>
      <c r="L134" s="4">
        <v>283.153438471849</v>
      </c>
      <c r="M134" s="4">
        <v>128.804081767209</v>
      </c>
      <c r="N134" s="4">
        <v>136.177538980528</v>
      </c>
      <c r="O134" s="4"/>
      <c r="P134" s="4">
        <v>555.204435260502</v>
      </c>
      <c r="Q134" s="4">
        <v>503.876659647927</v>
      </c>
      <c r="R134" s="4">
        <v>571.344357860312</v>
      </c>
      <c r="S134" s="4"/>
      <c r="T134" s="4">
        <v>5025.62565745033</v>
      </c>
      <c r="U134" s="4"/>
      <c r="V134" s="4">
        <v>436.299690778461</v>
      </c>
      <c r="W134" s="7">
        <v>0.0868149998660686</v>
      </c>
    </row>
    <row r="135" spans="1:23" ht="15">
      <c r="A135" s="5">
        <v>2580</v>
      </c>
      <c r="B135" s="3" t="s">
        <v>127</v>
      </c>
      <c r="C135" s="4">
        <v>377.691470992649</v>
      </c>
      <c r="D135" s="4">
        <v>320.136338911211</v>
      </c>
      <c r="E135" s="4"/>
      <c r="F135" s="4">
        <v>734.142910817271</v>
      </c>
      <c r="G135" s="4">
        <v>503.215136947558</v>
      </c>
      <c r="H135" s="4"/>
      <c r="I135" s="4">
        <v>548.80664346516</v>
      </c>
      <c r="J135" s="4"/>
      <c r="K135" s="4">
        <v>351.661124275797</v>
      </c>
      <c r="L135" s="4">
        <v>311.638752366289</v>
      </c>
      <c r="M135" s="4">
        <v>136.289572895529</v>
      </c>
      <c r="N135" s="4">
        <v>147.280491618601</v>
      </c>
      <c r="O135" s="4"/>
      <c r="P135" s="4">
        <v>548.490159174061</v>
      </c>
      <c r="Q135" s="4">
        <v>567.059028015258</v>
      </c>
      <c r="R135" s="4">
        <v>604.0155184515</v>
      </c>
      <c r="S135" s="4"/>
      <c r="T135" s="4">
        <v>5150.42714793088</v>
      </c>
      <c r="U135" s="4"/>
      <c r="V135" s="4">
        <v>224.131271327252</v>
      </c>
      <c r="W135" s="7">
        <v>0.043517025848486</v>
      </c>
    </row>
    <row r="136" spans="1:23" ht="15">
      <c r="A136" s="5">
        <v>2590</v>
      </c>
      <c r="B136" s="3" t="s">
        <v>128</v>
      </c>
      <c r="C136" s="4">
        <v>360.547601714066</v>
      </c>
      <c r="D136" s="4">
        <v>327.923540231937</v>
      </c>
      <c r="E136" s="4"/>
      <c r="F136" s="4">
        <v>722.794586047852</v>
      </c>
      <c r="G136" s="4">
        <v>507.652807872387</v>
      </c>
      <c r="H136" s="4"/>
      <c r="I136" s="4">
        <v>540.46860163463</v>
      </c>
      <c r="J136" s="4"/>
      <c r="K136" s="4">
        <v>369.99803110362</v>
      </c>
      <c r="L136" s="4">
        <v>328.269113326311</v>
      </c>
      <c r="M136" s="4">
        <v>131.858908364747</v>
      </c>
      <c r="N136" s="4">
        <v>143.077481156239</v>
      </c>
      <c r="O136" s="4"/>
      <c r="P136" s="4">
        <v>543.53483428773</v>
      </c>
      <c r="Q136" s="4">
        <v>554.782661104507</v>
      </c>
      <c r="R136" s="4">
        <v>594.030508167891</v>
      </c>
      <c r="S136" s="4"/>
      <c r="T136" s="4">
        <v>5124.93867501192</v>
      </c>
      <c r="U136" s="4"/>
      <c r="V136" s="4">
        <v>240.10462009296</v>
      </c>
      <c r="W136" s="7">
        <v>0.0468502425723957</v>
      </c>
    </row>
    <row r="137" spans="1:23" ht="15">
      <c r="A137" s="5">
        <v>2600</v>
      </c>
      <c r="B137" s="3" t="s">
        <v>129</v>
      </c>
      <c r="C137" s="4">
        <v>316.209144471648</v>
      </c>
      <c r="D137" s="4">
        <v>266.805241404601</v>
      </c>
      <c r="E137" s="4"/>
      <c r="F137" s="4">
        <v>697.756943025445</v>
      </c>
      <c r="G137" s="4">
        <v>441.451166267585</v>
      </c>
      <c r="H137" s="4"/>
      <c r="I137" s="4">
        <v>487.51386145995</v>
      </c>
      <c r="J137" s="4"/>
      <c r="K137" s="4">
        <v>263.145932057543</v>
      </c>
      <c r="L137" s="4">
        <v>250.922462093568</v>
      </c>
      <c r="M137" s="4">
        <v>136.417828974051</v>
      </c>
      <c r="N137" s="4">
        <v>146.422376982535</v>
      </c>
      <c r="O137" s="4"/>
      <c r="P137" s="4">
        <v>541.444897646739</v>
      </c>
      <c r="Q137" s="4">
        <v>551.454401630926</v>
      </c>
      <c r="R137" s="4">
        <v>543.019004853699</v>
      </c>
      <c r="S137" s="4"/>
      <c r="T137" s="4">
        <v>4642.56326086829</v>
      </c>
      <c r="U137" s="4"/>
      <c r="V137" s="4">
        <v>75.9979554969829</v>
      </c>
      <c r="W137" s="7">
        <v>0.0163698265864381</v>
      </c>
    </row>
    <row r="138" spans="1:23" ht="15">
      <c r="A138" s="5">
        <v>2610</v>
      </c>
      <c r="B138" s="3" t="s">
        <v>130</v>
      </c>
      <c r="C138" s="4">
        <v>329.167302976074</v>
      </c>
      <c r="D138" s="4">
        <v>421.519709952207</v>
      </c>
      <c r="E138" s="4"/>
      <c r="F138" s="4">
        <v>670.967099165128</v>
      </c>
      <c r="G138" s="4">
        <v>514.393898283803</v>
      </c>
      <c r="H138" s="4"/>
      <c r="I138" s="4">
        <v>571.270309102706</v>
      </c>
      <c r="J138" s="4"/>
      <c r="K138" s="4">
        <v>304.3473770287</v>
      </c>
      <c r="L138" s="4">
        <v>246.429862437326</v>
      </c>
      <c r="M138" s="4">
        <v>149.919696149432</v>
      </c>
      <c r="N138" s="4">
        <v>163.777307683372</v>
      </c>
      <c r="O138" s="4"/>
      <c r="P138" s="4">
        <v>544.745295328666</v>
      </c>
      <c r="Q138" s="4">
        <v>561.821111466671</v>
      </c>
      <c r="R138" s="4">
        <v>614.078132441977</v>
      </c>
      <c r="S138" s="4"/>
      <c r="T138" s="4">
        <v>5092.43710201606</v>
      </c>
      <c r="U138" s="4"/>
      <c r="V138" s="4">
        <v>127.621660494518</v>
      </c>
      <c r="W138" s="7">
        <v>0.0250610185139045</v>
      </c>
    </row>
    <row r="139" spans="1:23" ht="15">
      <c r="A139" s="5">
        <v>2620</v>
      </c>
      <c r="B139" s="3" t="s">
        <v>131</v>
      </c>
      <c r="C139" s="4">
        <v>307.822361033299</v>
      </c>
      <c r="D139" s="4">
        <v>417.33492120827</v>
      </c>
      <c r="E139" s="4"/>
      <c r="F139" s="4">
        <v>624.678427674451</v>
      </c>
      <c r="G139" s="4">
        <v>509.076211753936</v>
      </c>
      <c r="H139" s="4"/>
      <c r="I139" s="4">
        <v>645.924352276939</v>
      </c>
      <c r="J139" s="4"/>
      <c r="K139" s="4">
        <v>314.303135221364</v>
      </c>
      <c r="L139" s="4">
        <v>265.837128605057</v>
      </c>
      <c r="M139" s="4">
        <v>125.745117876815</v>
      </c>
      <c r="N139" s="4">
        <v>167.182085110341</v>
      </c>
      <c r="O139" s="4"/>
      <c r="P139" s="4">
        <v>579.393827458337</v>
      </c>
      <c r="Q139" s="4">
        <v>640.26313590801</v>
      </c>
      <c r="R139" s="4">
        <v>709.571579863502</v>
      </c>
      <c r="S139" s="4"/>
      <c r="T139" s="4">
        <v>5307.13228399032</v>
      </c>
      <c r="U139" s="4"/>
      <c r="V139" s="4">
        <v>239.947472068318</v>
      </c>
      <c r="W139" s="7">
        <v>0.0452122651610083</v>
      </c>
    </row>
    <row r="140" spans="1:23" ht="15">
      <c r="A140" s="5">
        <v>2630</v>
      </c>
      <c r="B140" s="3" t="s">
        <v>132</v>
      </c>
      <c r="C140" s="4">
        <v>309.040801469199</v>
      </c>
      <c r="D140" s="4">
        <v>437.126387134943</v>
      </c>
      <c r="E140" s="4"/>
      <c r="F140" s="4">
        <v>574.129736515507</v>
      </c>
      <c r="G140" s="4">
        <v>464.26641816035</v>
      </c>
      <c r="H140" s="4"/>
      <c r="I140" s="4">
        <v>607.184538867123</v>
      </c>
      <c r="J140" s="4"/>
      <c r="K140" s="4">
        <v>285.507104131094</v>
      </c>
      <c r="L140" s="4">
        <v>252.587048837407</v>
      </c>
      <c r="M140" s="4">
        <v>120.502415593745</v>
      </c>
      <c r="N140" s="4">
        <v>163.698501237202</v>
      </c>
      <c r="O140" s="4"/>
      <c r="P140" s="4">
        <v>576.009234401587</v>
      </c>
      <c r="Q140" s="4">
        <v>653.648335959087</v>
      </c>
      <c r="R140" s="4">
        <v>746.28898104179</v>
      </c>
      <c r="S140" s="4"/>
      <c r="T140" s="4">
        <v>5189.98950334904</v>
      </c>
      <c r="U140" s="4"/>
      <c r="V140" s="4">
        <v>263.091525961557</v>
      </c>
      <c r="W140" s="7">
        <v>0.0506921113793752</v>
      </c>
    </row>
    <row r="141" spans="1:23" ht="15">
      <c r="A141" s="5">
        <v>2640</v>
      </c>
      <c r="B141" s="3" t="s">
        <v>133</v>
      </c>
      <c r="C141" s="4">
        <v>440.452068468633</v>
      </c>
      <c r="D141" s="4">
        <v>398.719683008349</v>
      </c>
      <c r="E141" s="4"/>
      <c r="F141" s="4">
        <v>849.562661637254</v>
      </c>
      <c r="G141" s="4">
        <v>1016.81274926641</v>
      </c>
      <c r="H141" s="4"/>
      <c r="I141" s="4">
        <v>577.123287485705</v>
      </c>
      <c r="J141" s="4"/>
      <c r="K141" s="4">
        <v>353.653282054623</v>
      </c>
      <c r="L141" s="4">
        <v>351.054197811855</v>
      </c>
      <c r="M141" s="4">
        <v>168.924915057782</v>
      </c>
      <c r="N141" s="4">
        <v>179.958897963465</v>
      </c>
      <c r="O141" s="4"/>
      <c r="P141" s="4">
        <v>601.116844274124</v>
      </c>
      <c r="Q141" s="4">
        <v>644.427420368345</v>
      </c>
      <c r="R141" s="4">
        <v>685.965032903506</v>
      </c>
      <c r="S141" s="4"/>
      <c r="T141" s="4">
        <v>6267.77104030006</v>
      </c>
      <c r="U141" s="4"/>
      <c r="V141" s="4">
        <v>414.055071862003</v>
      </c>
      <c r="W141" s="7">
        <v>0.066060975935423</v>
      </c>
    </row>
    <row r="142" spans="1:23" ht="15">
      <c r="A142" s="5">
        <v>2650</v>
      </c>
      <c r="B142" s="3" t="s">
        <v>134</v>
      </c>
      <c r="C142" s="4">
        <v>371.369648983158</v>
      </c>
      <c r="D142" s="4">
        <v>311.076229682289</v>
      </c>
      <c r="E142" s="4"/>
      <c r="F142" s="4">
        <v>685.647042215478</v>
      </c>
      <c r="G142" s="4">
        <v>493.857512370976</v>
      </c>
      <c r="H142" s="4"/>
      <c r="I142" s="4">
        <v>541.972718984451</v>
      </c>
      <c r="J142" s="4"/>
      <c r="K142" s="4">
        <v>296.786232731795</v>
      </c>
      <c r="L142" s="4">
        <v>271.976888753499</v>
      </c>
      <c r="M142" s="4">
        <v>136.217734446855</v>
      </c>
      <c r="N142" s="4">
        <v>142.86733063312101</v>
      </c>
      <c r="O142" s="4"/>
      <c r="P142" s="4">
        <v>510.557092259169</v>
      </c>
      <c r="Q142" s="4">
        <v>600.177937858928</v>
      </c>
      <c r="R142" s="4">
        <v>601.447086088726</v>
      </c>
      <c r="S142" s="4"/>
      <c r="T142" s="4">
        <v>4963.95345500845</v>
      </c>
      <c r="U142" s="4"/>
      <c r="V142" s="4">
        <v>190.767386796767</v>
      </c>
      <c r="W142" s="7">
        <v>0.0384305349608566</v>
      </c>
    </row>
    <row r="143" spans="1:23" ht="15">
      <c r="A143" s="5">
        <v>2660</v>
      </c>
      <c r="B143" s="3" t="s">
        <v>135</v>
      </c>
      <c r="C143" s="4">
        <v>356.311762667164</v>
      </c>
      <c r="D143" s="4">
        <v>313.734360902344</v>
      </c>
      <c r="E143" s="4"/>
      <c r="F143" s="4">
        <v>683.481490332873</v>
      </c>
      <c r="G143" s="4">
        <v>494.500556006875</v>
      </c>
      <c r="H143" s="4"/>
      <c r="I143" s="4">
        <v>533.569280747407</v>
      </c>
      <c r="J143" s="4"/>
      <c r="K143" s="4">
        <v>298.552008944845</v>
      </c>
      <c r="L143" s="4">
        <v>264.756263388362</v>
      </c>
      <c r="M143" s="4">
        <v>137.024130436158</v>
      </c>
      <c r="N143" s="4">
        <v>133.025281133756</v>
      </c>
      <c r="O143" s="4"/>
      <c r="P143" s="4">
        <v>515.467268901029</v>
      </c>
      <c r="Q143" s="4">
        <v>564.603754633108</v>
      </c>
      <c r="R143" s="4">
        <v>597.548542879214</v>
      </c>
      <c r="S143" s="4"/>
      <c r="T143" s="4">
        <v>4892.57470097314</v>
      </c>
      <c r="U143" s="4"/>
      <c r="V143" s="4">
        <v>203.22357940626</v>
      </c>
      <c r="W143" s="7">
        <v>0.0415371439021337</v>
      </c>
    </row>
    <row r="144" spans="1:23" ht="15">
      <c r="A144" s="5">
        <v>2670</v>
      </c>
      <c r="B144" s="3" t="s">
        <v>136</v>
      </c>
      <c r="C144" s="4">
        <v>373.380439536631</v>
      </c>
      <c r="D144" s="4">
        <v>274.43940816329</v>
      </c>
      <c r="E144" s="4"/>
      <c r="F144" s="4">
        <v>718.058192636096</v>
      </c>
      <c r="G144" s="4">
        <v>490.776537837116</v>
      </c>
      <c r="H144" s="4"/>
      <c r="I144" s="4">
        <v>554.839461966073</v>
      </c>
      <c r="J144" s="4"/>
      <c r="K144" s="4">
        <v>290.402272576923</v>
      </c>
      <c r="L144" s="4">
        <v>271.329324732658</v>
      </c>
      <c r="M144" s="4">
        <v>135.228545336841</v>
      </c>
      <c r="N144" s="4">
        <v>131.939503430979</v>
      </c>
      <c r="O144" s="4"/>
      <c r="P144" s="4">
        <v>506.42663800154</v>
      </c>
      <c r="Q144" s="4">
        <v>601.869348411076</v>
      </c>
      <c r="R144" s="4">
        <v>598.86780589596</v>
      </c>
      <c r="S144" s="4"/>
      <c r="T144" s="4">
        <v>4947.55747852519</v>
      </c>
      <c r="U144" s="4"/>
      <c r="V144" s="4">
        <v>246.796488088666</v>
      </c>
      <c r="W144" s="7">
        <v>0.0498824903318219</v>
      </c>
    </row>
    <row r="145" spans="1:23" ht="15">
      <c r="A145" s="5">
        <v>2680</v>
      </c>
      <c r="B145" s="3" t="s">
        <v>137</v>
      </c>
      <c r="C145" s="4">
        <v>358.262114227343</v>
      </c>
      <c r="D145" s="4">
        <v>312.611206865701</v>
      </c>
      <c r="E145" s="4"/>
      <c r="F145" s="4">
        <v>682.981747590733</v>
      </c>
      <c r="G145" s="4">
        <v>494.3397950979</v>
      </c>
      <c r="H145" s="4"/>
      <c r="I145" s="4">
        <v>532.980713088782</v>
      </c>
      <c r="J145" s="4"/>
      <c r="K145" s="4">
        <v>299.538555978856</v>
      </c>
      <c r="L145" s="4">
        <v>265.516329216271</v>
      </c>
      <c r="M145" s="4">
        <v>138.365109641405</v>
      </c>
      <c r="N145" s="4">
        <v>134.052202246725</v>
      </c>
      <c r="O145" s="4"/>
      <c r="P145" s="4">
        <v>520.34421019547</v>
      </c>
      <c r="Q145" s="4">
        <v>567.272212118771</v>
      </c>
      <c r="R145" s="4">
        <v>603.708837135701</v>
      </c>
      <c r="S145" s="4"/>
      <c r="T145" s="4">
        <v>4909.97303340366</v>
      </c>
      <c r="U145" s="4"/>
      <c r="V145" s="4">
        <v>208.208524946385</v>
      </c>
      <c r="W145" s="7">
        <v>0.0424052277945103</v>
      </c>
    </row>
    <row r="146" spans="1:23" ht="15">
      <c r="A146" s="5">
        <v>2690</v>
      </c>
      <c r="B146" s="3" t="s">
        <v>138</v>
      </c>
      <c r="C146" s="4">
        <v>317.412223017513</v>
      </c>
      <c r="D146" s="4">
        <v>311.937314443715</v>
      </c>
      <c r="E146" s="4"/>
      <c r="F146" s="4">
        <v>731.706664949341</v>
      </c>
      <c r="G146" s="4">
        <v>459.213536486879</v>
      </c>
      <c r="H146" s="4"/>
      <c r="I146" s="4">
        <v>502.914715193988</v>
      </c>
      <c r="J146" s="4"/>
      <c r="K146" s="4">
        <v>299.185877329016</v>
      </c>
      <c r="L146" s="4">
        <v>237.747686129718</v>
      </c>
      <c r="M146" s="4">
        <v>152.85792631195</v>
      </c>
      <c r="N146" s="4">
        <v>172.235866238875</v>
      </c>
      <c r="O146" s="4"/>
      <c r="P146" s="4">
        <v>561.039235746888</v>
      </c>
      <c r="Q146" s="4">
        <v>546.161923451625</v>
      </c>
      <c r="R146" s="4">
        <v>597.910693511262</v>
      </c>
      <c r="S146" s="4"/>
      <c r="T146" s="4">
        <v>4890.32366281077</v>
      </c>
      <c r="U146" s="4"/>
      <c r="V146" s="4">
        <v>160.690310163084</v>
      </c>
      <c r="W146" s="7">
        <v>0.0328588292396837</v>
      </c>
    </row>
    <row r="147" spans="1:23" ht="15">
      <c r="A147" s="5">
        <v>2700</v>
      </c>
      <c r="B147" s="3" t="s">
        <v>139</v>
      </c>
      <c r="C147" s="4">
        <v>346.68713430024</v>
      </c>
      <c r="D147" s="4">
        <v>305.90972111373</v>
      </c>
      <c r="E147" s="4"/>
      <c r="F147" s="4">
        <v>720.337517565666</v>
      </c>
      <c r="G147" s="4">
        <v>456.64136194328</v>
      </c>
      <c r="H147" s="4"/>
      <c r="I147" s="4">
        <v>514.440831842074</v>
      </c>
      <c r="J147" s="4"/>
      <c r="K147" s="4">
        <v>300.679995663135</v>
      </c>
      <c r="L147" s="4">
        <v>251.323607947186</v>
      </c>
      <c r="M147" s="4">
        <v>154.140487097176</v>
      </c>
      <c r="N147" s="4">
        <v>155.388799302241</v>
      </c>
      <c r="O147" s="4"/>
      <c r="P147" s="4">
        <v>535.997822962527</v>
      </c>
      <c r="Q147" s="4">
        <v>530.066242390862</v>
      </c>
      <c r="R147" s="4">
        <v>612.319115086315</v>
      </c>
      <c r="S147" s="4"/>
      <c r="T147" s="4">
        <v>4883.93263721443</v>
      </c>
      <c r="U147" s="4"/>
      <c r="V147" s="4">
        <v>126.69174544556</v>
      </c>
      <c r="W147" s="7">
        <v>0.0259405186058871</v>
      </c>
    </row>
    <row r="148" spans="1:23" ht="15">
      <c r="A148" s="5">
        <v>2710</v>
      </c>
      <c r="B148" s="3" t="s">
        <v>140</v>
      </c>
      <c r="C148" s="4">
        <v>395.512071953282</v>
      </c>
      <c r="D148" s="4">
        <v>468.26163711051</v>
      </c>
      <c r="E148" s="4"/>
      <c r="F148" s="4">
        <v>708.780966653688</v>
      </c>
      <c r="G148" s="4">
        <v>413.536285586819</v>
      </c>
      <c r="H148" s="4"/>
      <c r="I148" s="4">
        <v>626.857254639572</v>
      </c>
      <c r="J148" s="4"/>
      <c r="K148" s="4">
        <v>318.926349864647</v>
      </c>
      <c r="L148" s="4">
        <v>274.441070425729</v>
      </c>
      <c r="M148" s="4">
        <v>143.635148301824</v>
      </c>
      <c r="N148" s="4">
        <v>226.962564967547</v>
      </c>
      <c r="O148" s="4"/>
      <c r="P148" s="4">
        <v>622.366109578678</v>
      </c>
      <c r="Q148" s="4">
        <v>764.299323047988</v>
      </c>
      <c r="R148" s="4">
        <v>582.079537310306</v>
      </c>
      <c r="S148" s="4"/>
      <c r="T148" s="4">
        <v>5545.65831944059</v>
      </c>
      <c r="U148" s="4"/>
      <c r="V148" s="4">
        <v>355.750655128116</v>
      </c>
      <c r="W148" s="7">
        <v>0.0641494002400064</v>
      </c>
    </row>
    <row r="149" spans="1:23" ht="15">
      <c r="A149" s="5">
        <v>2720</v>
      </c>
      <c r="B149" s="3" t="s">
        <v>141</v>
      </c>
      <c r="C149" s="4">
        <v>404.033878319829</v>
      </c>
      <c r="D149" s="4">
        <v>352.651648272033</v>
      </c>
      <c r="E149" s="4"/>
      <c r="F149" s="4">
        <v>683.252441576059</v>
      </c>
      <c r="G149" s="4">
        <v>505.273450728541</v>
      </c>
      <c r="H149" s="4"/>
      <c r="I149" s="4">
        <v>550.899328473607</v>
      </c>
      <c r="J149" s="4"/>
      <c r="K149" s="4">
        <v>345.639374626167</v>
      </c>
      <c r="L149" s="4">
        <v>229.323623203725</v>
      </c>
      <c r="M149" s="4">
        <v>156.075987918517</v>
      </c>
      <c r="N149" s="4">
        <v>166.509264483907</v>
      </c>
      <c r="O149" s="4"/>
      <c r="P149" s="4">
        <v>577.144041627464</v>
      </c>
      <c r="Q149" s="4">
        <v>686.876369064186</v>
      </c>
      <c r="R149" s="4">
        <v>695.924175284827</v>
      </c>
      <c r="S149" s="4"/>
      <c r="T149" s="4">
        <v>5353.60358357886</v>
      </c>
      <c r="U149" s="4"/>
      <c r="V149" s="4">
        <v>279.448614844452</v>
      </c>
      <c r="W149" s="7">
        <v>0.0521982269478462</v>
      </c>
    </row>
    <row r="150" spans="1:23" ht="15">
      <c r="A150" s="5">
        <v>2730</v>
      </c>
      <c r="B150" s="3" t="s">
        <v>142</v>
      </c>
      <c r="C150" s="4">
        <v>410.400168958367</v>
      </c>
      <c r="D150" s="4">
        <v>286.741225555019</v>
      </c>
      <c r="E150" s="4"/>
      <c r="F150" s="4">
        <v>698.494595211316</v>
      </c>
      <c r="G150" s="4">
        <v>480.313405789838</v>
      </c>
      <c r="H150" s="4"/>
      <c r="I150" s="4">
        <v>612.192110478817</v>
      </c>
      <c r="J150" s="4"/>
      <c r="K150" s="4">
        <v>300.363061471049</v>
      </c>
      <c r="L150" s="4">
        <v>300.452513705378</v>
      </c>
      <c r="M150" s="4">
        <v>137.607112611261</v>
      </c>
      <c r="N150" s="4">
        <v>157.595379794981</v>
      </c>
      <c r="O150" s="4"/>
      <c r="P150" s="4">
        <v>519.760622905599</v>
      </c>
      <c r="Q150" s="4">
        <v>614.582208367542</v>
      </c>
      <c r="R150" s="4">
        <v>639.273469271603</v>
      </c>
      <c r="S150" s="4"/>
      <c r="T150" s="4">
        <v>5157.77587412077</v>
      </c>
      <c r="U150" s="4"/>
      <c r="V150" s="4">
        <v>166.520905408466</v>
      </c>
      <c r="W150" s="7">
        <v>0.0322854093455259</v>
      </c>
    </row>
    <row r="151" spans="1:23" ht="15">
      <c r="A151" s="5">
        <v>2740</v>
      </c>
      <c r="B151" s="3" t="s">
        <v>143</v>
      </c>
      <c r="C151" s="4">
        <v>408.94644904878</v>
      </c>
      <c r="D151" s="4">
        <v>296.138280994934</v>
      </c>
      <c r="E151" s="4"/>
      <c r="F151" s="4">
        <v>710.467598408409</v>
      </c>
      <c r="G151" s="4">
        <v>524.884367803137</v>
      </c>
      <c r="H151" s="4"/>
      <c r="I151" s="4">
        <v>593.799371146765</v>
      </c>
      <c r="J151" s="4"/>
      <c r="K151" s="4">
        <v>300.906377228911</v>
      </c>
      <c r="L151" s="4">
        <v>236.956855732584</v>
      </c>
      <c r="M151" s="4">
        <v>158.372937688422</v>
      </c>
      <c r="N151" s="4">
        <v>157.402741815456</v>
      </c>
      <c r="O151" s="4"/>
      <c r="P151" s="4">
        <v>558.618313665016</v>
      </c>
      <c r="Q151" s="4">
        <v>596.03125392463</v>
      </c>
      <c r="R151" s="4">
        <v>681.205338882304</v>
      </c>
      <c r="S151" s="4"/>
      <c r="T151" s="4">
        <v>5223.72988633935</v>
      </c>
      <c r="U151" s="4"/>
      <c r="V151" s="4">
        <v>260.0791154334</v>
      </c>
      <c r="W151" s="7">
        <v>0.0497880099263051</v>
      </c>
    </row>
    <row r="152" spans="1:23" ht="15">
      <c r="A152" s="5">
        <v>2750</v>
      </c>
      <c r="B152" s="3" t="s">
        <v>144</v>
      </c>
      <c r="C152" s="4">
        <v>400.875797136932</v>
      </c>
      <c r="D152" s="4">
        <v>296.138280994934</v>
      </c>
      <c r="E152" s="4"/>
      <c r="F152" s="4">
        <v>696.724672999571</v>
      </c>
      <c r="G152" s="4">
        <v>513.309582356942</v>
      </c>
      <c r="H152" s="4"/>
      <c r="I152" s="4">
        <v>587.766552645852</v>
      </c>
      <c r="J152" s="4"/>
      <c r="K152" s="4">
        <v>296.396483025769</v>
      </c>
      <c r="L152" s="4">
        <v>236.882829848257</v>
      </c>
      <c r="M152" s="4">
        <v>153.802357435616</v>
      </c>
      <c r="N152" s="4">
        <v>153.637544942923</v>
      </c>
      <c r="O152" s="4"/>
      <c r="P152" s="4">
        <v>541.577291823091</v>
      </c>
      <c r="Q152" s="4">
        <v>585.664544088885</v>
      </c>
      <c r="R152" s="4">
        <v>672.539591615441</v>
      </c>
      <c r="S152" s="4"/>
      <c r="T152" s="4">
        <v>5135.31552891421</v>
      </c>
      <c r="U152" s="4"/>
      <c r="V152" s="4">
        <v>224.009951137586</v>
      </c>
      <c r="W152" s="7">
        <v>0.0436214580927513</v>
      </c>
    </row>
    <row r="153" spans="1:23" ht="15">
      <c r="A153" s="5">
        <v>2760</v>
      </c>
      <c r="B153" s="3" t="s">
        <v>145</v>
      </c>
      <c r="C153" s="4">
        <v>399.3719489546</v>
      </c>
      <c r="D153" s="4">
        <v>355.160025620536</v>
      </c>
      <c r="E153" s="4"/>
      <c r="F153" s="4">
        <v>687.521077498501</v>
      </c>
      <c r="G153" s="4">
        <v>693.923634925794</v>
      </c>
      <c r="H153" s="4"/>
      <c r="I153" s="4">
        <v>658.296577071159</v>
      </c>
      <c r="J153" s="4"/>
      <c r="K153" s="4">
        <v>323.188858026838</v>
      </c>
      <c r="L153" s="4">
        <v>263.93677971597</v>
      </c>
      <c r="M153" s="4">
        <v>173.227323510041</v>
      </c>
      <c r="N153" s="4">
        <v>209.099770502508</v>
      </c>
      <c r="O153" s="4"/>
      <c r="P153" s="4">
        <v>570.808034616316</v>
      </c>
      <c r="Q153" s="4">
        <v>775.266210821592</v>
      </c>
      <c r="R153" s="4">
        <v>661.978287137534</v>
      </c>
      <c r="S153" s="4"/>
      <c r="T153" s="4">
        <v>5771.77852840139</v>
      </c>
      <c r="U153" s="4"/>
      <c r="V153" s="4">
        <v>370.304186468707</v>
      </c>
      <c r="W153" s="7">
        <v>0.0641577261924619</v>
      </c>
    </row>
    <row r="154" spans="1:23" ht="15">
      <c r="A154" s="5">
        <v>2770</v>
      </c>
      <c r="B154" s="3" t="s">
        <v>146</v>
      </c>
      <c r="C154" s="4">
        <v>321.397420700693</v>
      </c>
      <c r="D154" s="4">
        <v>269.931353473258</v>
      </c>
      <c r="E154" s="4"/>
      <c r="F154" s="4">
        <v>749.947275037435</v>
      </c>
      <c r="G154" s="4">
        <v>884.345760271074</v>
      </c>
      <c r="H154" s="4"/>
      <c r="I154" s="4">
        <v>604.785967441111</v>
      </c>
      <c r="J154" s="4"/>
      <c r="K154" s="4">
        <v>311.319929254588</v>
      </c>
      <c r="L154" s="4">
        <v>296.538476305069</v>
      </c>
      <c r="M154" s="4">
        <v>184.024153392945</v>
      </c>
      <c r="N154" s="4">
        <v>188.662632129273</v>
      </c>
      <c r="O154" s="4"/>
      <c r="P154" s="4">
        <v>603.329718364585</v>
      </c>
      <c r="Q154" s="4">
        <v>660.250293275535</v>
      </c>
      <c r="R154" s="4">
        <v>597.884825608973</v>
      </c>
      <c r="S154" s="4"/>
      <c r="T154" s="4">
        <v>5672.41780525454</v>
      </c>
      <c r="U154" s="4"/>
      <c r="V154" s="4">
        <v>856.710509249549</v>
      </c>
      <c r="W154" s="7">
        <v>0.151030925200176</v>
      </c>
    </row>
    <row r="155" spans="1:23" ht="15">
      <c r="A155" s="5">
        <v>2780</v>
      </c>
      <c r="B155" s="3" t="s">
        <v>147</v>
      </c>
      <c r="C155" s="4">
        <v>335.884491523823</v>
      </c>
      <c r="D155" s="4">
        <v>315.10086498026</v>
      </c>
      <c r="E155" s="4"/>
      <c r="F155" s="4">
        <v>740.722856922108</v>
      </c>
      <c r="G155" s="4">
        <v>794.319651245115</v>
      </c>
      <c r="H155" s="4"/>
      <c r="I155" s="4">
        <v>618.878893044869</v>
      </c>
      <c r="J155" s="4"/>
      <c r="K155" s="4">
        <v>317.251126277908</v>
      </c>
      <c r="L155" s="4">
        <v>285.535618605813</v>
      </c>
      <c r="M155" s="4">
        <v>176.048957237538</v>
      </c>
      <c r="N155" s="4">
        <v>187.384216446971</v>
      </c>
      <c r="O155" s="4"/>
      <c r="P155" s="4">
        <v>588.823099327119</v>
      </c>
      <c r="Q155" s="4">
        <v>671.217181049139</v>
      </c>
      <c r="R155" s="4">
        <v>602.282368998127</v>
      </c>
      <c r="S155" s="4"/>
      <c r="T155" s="4">
        <v>5633.44932565879</v>
      </c>
      <c r="U155" s="4"/>
      <c r="V155" s="4">
        <v>588.588622171831</v>
      </c>
      <c r="W155" s="7">
        <v>0.1044810360663</v>
      </c>
    </row>
    <row r="156" spans="1:23" ht="15">
      <c r="A156" s="5">
        <v>2790</v>
      </c>
      <c r="B156" s="3" t="s">
        <v>148</v>
      </c>
      <c r="C156" s="4">
        <v>361.825872669048</v>
      </c>
      <c r="D156" s="4">
        <v>364.238854083402</v>
      </c>
      <c r="E156" s="4"/>
      <c r="F156" s="4">
        <v>769.062434924273</v>
      </c>
      <c r="G156" s="4">
        <v>548.572760216709</v>
      </c>
      <c r="H156" s="4"/>
      <c r="I156" s="4">
        <v>643.794923926688</v>
      </c>
      <c r="J156" s="4"/>
      <c r="K156" s="4">
        <v>265.092813523213</v>
      </c>
      <c r="L156" s="4">
        <v>219.051214365448</v>
      </c>
      <c r="M156" s="4">
        <v>156.833864746151</v>
      </c>
      <c r="N156" s="4">
        <v>161.34306412392</v>
      </c>
      <c r="O156" s="4"/>
      <c r="P156" s="4">
        <v>556.216305036909</v>
      </c>
      <c r="Q156" s="4">
        <v>620.420302853988</v>
      </c>
      <c r="R156" s="4">
        <v>578.0441445532</v>
      </c>
      <c r="S156" s="4"/>
      <c r="T156" s="4">
        <v>5244.49655502295</v>
      </c>
      <c r="U156" s="4"/>
      <c r="V156" s="4">
        <v>210.962179441427</v>
      </c>
      <c r="W156" s="7">
        <v>0.0402254396066629</v>
      </c>
    </row>
    <row r="157" spans="1:23" ht="15">
      <c r="A157" s="5">
        <v>2800</v>
      </c>
      <c r="B157" s="3" t="s">
        <v>149</v>
      </c>
      <c r="C157" s="4">
        <v>340.797062252774</v>
      </c>
      <c r="D157" s="4">
        <v>345.688093244845</v>
      </c>
      <c r="E157" s="4"/>
      <c r="F157" s="4">
        <v>741.097663978713</v>
      </c>
      <c r="G157" s="4">
        <v>524.977562532977</v>
      </c>
      <c r="H157" s="4"/>
      <c r="I157" s="4">
        <v>605.97945185999</v>
      </c>
      <c r="J157" s="4"/>
      <c r="K157" s="4">
        <v>273.666072070439</v>
      </c>
      <c r="L157" s="4">
        <v>221.490897672635</v>
      </c>
      <c r="M157" s="4">
        <v>147.669384953535</v>
      </c>
      <c r="N157" s="4">
        <v>161.483164472666</v>
      </c>
      <c r="O157" s="4"/>
      <c r="P157" s="4">
        <v>567.072627497803</v>
      </c>
      <c r="Q157" s="4">
        <v>572.842560870989</v>
      </c>
      <c r="R157" s="4">
        <v>568.809303435976</v>
      </c>
      <c r="S157" s="4"/>
      <c r="T157" s="4">
        <v>5071.57384484334</v>
      </c>
      <c r="U157" s="4"/>
      <c r="V157" s="4">
        <v>162.178863726267</v>
      </c>
      <c r="W157" s="7">
        <v>0.0319780148505906</v>
      </c>
    </row>
    <row r="158" spans="1:23" ht="15">
      <c r="A158" s="5">
        <v>2810</v>
      </c>
      <c r="B158" s="3" t="s">
        <v>150</v>
      </c>
      <c r="C158" s="4">
        <v>370.623384535689</v>
      </c>
      <c r="D158" s="4">
        <v>278.785551128796</v>
      </c>
      <c r="E158" s="4"/>
      <c r="F158" s="4">
        <v>602.419053034985</v>
      </c>
      <c r="G158" s="4">
        <v>481.277971243688</v>
      </c>
      <c r="H158" s="4"/>
      <c r="I158" s="4">
        <v>572.120462387387</v>
      </c>
      <c r="J158" s="4"/>
      <c r="K158" s="4">
        <v>290.890879456389</v>
      </c>
      <c r="L158" s="4">
        <v>233.770133969253</v>
      </c>
      <c r="M158" s="4">
        <v>137.175705801685</v>
      </c>
      <c r="N158" s="4">
        <v>151.991365845165</v>
      </c>
      <c r="O158" s="4"/>
      <c r="P158" s="4">
        <v>534.201044854888</v>
      </c>
      <c r="Q158" s="4">
        <v>571.314835210985</v>
      </c>
      <c r="R158" s="4">
        <v>595.091092161745</v>
      </c>
      <c r="S158" s="4"/>
      <c r="T158" s="4">
        <v>4819.66147963066</v>
      </c>
      <c r="U158" s="4"/>
      <c r="V158" s="4">
        <v>203.022268569834</v>
      </c>
      <c r="W158" s="7">
        <v>0.0421237610624455</v>
      </c>
    </row>
    <row r="159" spans="1:23" ht="15">
      <c r="A159" s="5">
        <v>2820</v>
      </c>
      <c r="B159" s="3" t="s">
        <v>151</v>
      </c>
      <c r="C159" s="4">
        <v>392.404119043129</v>
      </c>
      <c r="D159" s="4">
        <v>387.357108004309</v>
      </c>
      <c r="E159" s="4"/>
      <c r="F159" s="4">
        <v>732.114063923911</v>
      </c>
      <c r="G159" s="4">
        <v>550.111971100882</v>
      </c>
      <c r="H159" s="4"/>
      <c r="I159" s="4">
        <v>597.330777098519</v>
      </c>
      <c r="J159" s="4"/>
      <c r="K159" s="4">
        <v>333.46004638744</v>
      </c>
      <c r="L159" s="4">
        <v>282.488909184026</v>
      </c>
      <c r="M159" s="4">
        <v>172.294552029877</v>
      </c>
      <c r="N159" s="4">
        <v>186.561126898092</v>
      </c>
      <c r="O159" s="4"/>
      <c r="P159" s="4">
        <v>584.340610784903</v>
      </c>
      <c r="Q159" s="4">
        <v>670.016825173421</v>
      </c>
      <c r="R159" s="4">
        <v>592.046116713535</v>
      </c>
      <c r="S159" s="4"/>
      <c r="T159" s="4">
        <v>5480.52622634205</v>
      </c>
      <c r="U159" s="4"/>
      <c r="V159" s="4">
        <v>185.516475482383</v>
      </c>
      <c r="W159" s="7">
        <v>0.0338501209228234</v>
      </c>
    </row>
    <row r="160" spans="1:23" ht="15">
      <c r="A160" s="5">
        <v>2830</v>
      </c>
      <c r="B160" s="3" t="s">
        <v>152</v>
      </c>
      <c r="C160" s="4">
        <v>372.252553399882</v>
      </c>
      <c r="D160" s="4">
        <v>438.161108928471</v>
      </c>
      <c r="E160" s="4"/>
      <c r="F160" s="4">
        <v>784.491992087832</v>
      </c>
      <c r="G160" s="4">
        <v>706.643634682315</v>
      </c>
      <c r="H160" s="4"/>
      <c r="I160" s="4">
        <v>586.393228109059</v>
      </c>
      <c r="J160" s="4"/>
      <c r="K160" s="4">
        <v>377.69500433999</v>
      </c>
      <c r="L160" s="4">
        <v>314.269123035017</v>
      </c>
      <c r="M160" s="4">
        <v>161.789213234524</v>
      </c>
      <c r="N160" s="4">
        <v>158.891308020876</v>
      </c>
      <c r="O160" s="4"/>
      <c r="P160" s="4">
        <v>594.289087465095</v>
      </c>
      <c r="Q160" s="4">
        <v>611.308510524675</v>
      </c>
      <c r="R160" s="4">
        <v>666.848653111829</v>
      </c>
      <c r="S160" s="4"/>
      <c r="T160" s="4">
        <v>5773.03341693957</v>
      </c>
      <c r="U160" s="4"/>
      <c r="V160" s="4">
        <v>399.825307248328</v>
      </c>
      <c r="W160" s="7">
        <v>0.0692574039282603</v>
      </c>
    </row>
    <row r="161" spans="1:23" ht="15">
      <c r="A161" s="5">
        <v>2840</v>
      </c>
      <c r="B161" s="3" t="s">
        <v>153</v>
      </c>
      <c r="C161" s="4">
        <v>368.969151535124</v>
      </c>
      <c r="D161" s="4">
        <v>337.283157203964</v>
      </c>
      <c r="E161" s="4"/>
      <c r="F161" s="4">
        <v>695.246267387408</v>
      </c>
      <c r="G161" s="4">
        <v>588.103595257527</v>
      </c>
      <c r="H161" s="4"/>
      <c r="I161" s="4">
        <v>550.098222493811</v>
      </c>
      <c r="J161" s="4"/>
      <c r="K161" s="4">
        <v>348.446506041784</v>
      </c>
      <c r="L161" s="4">
        <v>269.707549353028</v>
      </c>
      <c r="M161" s="4">
        <v>144.847751226037</v>
      </c>
      <c r="N161" s="4">
        <v>175.177973562528</v>
      </c>
      <c r="O161" s="4"/>
      <c r="P161" s="4">
        <v>571.753707304547</v>
      </c>
      <c r="Q161" s="4">
        <v>695.497106717069</v>
      </c>
      <c r="R161" s="4">
        <v>602.929066555356</v>
      </c>
      <c r="S161" s="4"/>
      <c r="T161" s="4">
        <v>5348.06005463818</v>
      </c>
      <c r="U161" s="4"/>
      <c r="V161" s="4">
        <v>294.970974166891</v>
      </c>
      <c r="W161" s="7">
        <v>0.0551547610074187</v>
      </c>
    </row>
    <row r="162" spans="1:23" ht="15">
      <c r="A162" s="5">
        <v>2862</v>
      </c>
      <c r="B162" s="3" t="s">
        <v>154</v>
      </c>
      <c r="C162" s="4">
        <v>407.890874385932</v>
      </c>
      <c r="D162" s="4">
        <v>464.173903271154</v>
      </c>
      <c r="E162" s="4"/>
      <c r="F162" s="4">
        <v>632.49275706933</v>
      </c>
      <c r="G162" s="4">
        <v>592.738115506992</v>
      </c>
      <c r="H162" s="4"/>
      <c r="I162" s="4">
        <v>712.395073147265</v>
      </c>
      <c r="J162" s="4"/>
      <c r="K162" s="4">
        <v>399.272097202196</v>
      </c>
      <c r="L162" s="4">
        <v>338.187663670315</v>
      </c>
      <c r="M162" s="4">
        <v>231.691858463837</v>
      </c>
      <c r="N162" s="4">
        <v>180.081284475013</v>
      </c>
      <c r="O162" s="4"/>
      <c r="P162" s="4">
        <v>524.752687719358</v>
      </c>
      <c r="Q162" s="4">
        <v>1036.16926743001</v>
      </c>
      <c r="R162" s="4">
        <v>791.582191289028</v>
      </c>
      <c r="S162" s="4"/>
      <c r="T162" s="4">
        <v>6311.42777363043</v>
      </c>
      <c r="U162" s="4"/>
      <c r="V162" s="4">
        <v>627.899762053404</v>
      </c>
      <c r="W162" s="7">
        <v>0.0994861677221136</v>
      </c>
    </row>
    <row r="163" spans="1:23" ht="15">
      <c r="A163" s="5">
        <v>2865</v>
      </c>
      <c r="B163" s="3" t="s">
        <v>155</v>
      </c>
      <c r="C163" s="4">
        <v>342.552369107623</v>
      </c>
      <c r="D163" s="4">
        <v>437.510454176209</v>
      </c>
      <c r="E163" s="4"/>
      <c r="F163" s="4">
        <v>645.092026293098</v>
      </c>
      <c r="G163" s="4">
        <v>532.922413251883</v>
      </c>
      <c r="H163" s="4"/>
      <c r="I163" s="4">
        <v>647.935558489675</v>
      </c>
      <c r="J163" s="4"/>
      <c r="K163" s="4">
        <v>332.215728401763</v>
      </c>
      <c r="L163" s="4">
        <v>288.127850777128</v>
      </c>
      <c r="M163" s="4">
        <v>166.769528568223</v>
      </c>
      <c r="N163" s="4">
        <v>167.626450552911</v>
      </c>
      <c r="O163" s="4"/>
      <c r="P163" s="4">
        <v>557.098658771233</v>
      </c>
      <c r="Q163" s="4">
        <v>779.701715561955</v>
      </c>
      <c r="R163" s="4">
        <v>730.744339975971</v>
      </c>
      <c r="S163" s="4"/>
      <c r="T163" s="4">
        <v>5628.29709392767</v>
      </c>
      <c r="U163" s="4"/>
      <c r="V163" s="4">
        <v>302.256717310548</v>
      </c>
      <c r="W163" s="7">
        <v>0.0537030494777276</v>
      </c>
    </row>
    <row r="164" spans="1:23" ht="15">
      <c r="A164" s="5">
        <v>3000</v>
      </c>
      <c r="B164" s="3" t="s">
        <v>156</v>
      </c>
      <c r="C164" s="4">
        <v>312.875614334145</v>
      </c>
      <c r="D164" s="4">
        <v>327.492997851224</v>
      </c>
      <c r="E164" s="4"/>
      <c r="F164" s="4">
        <v>724.14805597448</v>
      </c>
      <c r="G164" s="4">
        <v>480.313405789838</v>
      </c>
      <c r="H164" s="4"/>
      <c r="I164" s="4">
        <v>523.416488636115</v>
      </c>
      <c r="J164" s="4"/>
      <c r="K164" s="4">
        <v>295.790153842382</v>
      </c>
      <c r="L164" s="4">
        <v>237.730494164563</v>
      </c>
      <c r="M164" s="4">
        <v>124.350097949424</v>
      </c>
      <c r="N164" s="4">
        <v>149.959910788357</v>
      </c>
      <c r="O164" s="4"/>
      <c r="P164" s="4">
        <v>623.179388090556</v>
      </c>
      <c r="Q164" s="4">
        <v>570.387287488839</v>
      </c>
      <c r="R164" s="4">
        <v>682.058979657846</v>
      </c>
      <c r="S164" s="4"/>
      <c r="T164" s="4">
        <v>5051.70287456777</v>
      </c>
      <c r="U164" s="4"/>
      <c r="V164" s="4">
        <v>360.299944039735</v>
      </c>
      <c r="W164" s="7">
        <v>0.0713224734284402</v>
      </c>
    </row>
    <row r="165" spans="1:23" ht="15">
      <c r="A165" s="5">
        <v>3010</v>
      </c>
      <c r="B165" s="3" t="s">
        <v>157</v>
      </c>
      <c r="C165" s="4">
        <v>352.276436711241</v>
      </c>
      <c r="D165" s="4">
        <v>326.87526313107</v>
      </c>
      <c r="E165" s="4"/>
      <c r="F165" s="4">
        <v>693.351409490129</v>
      </c>
      <c r="G165" s="4">
        <v>451.697963992301</v>
      </c>
      <c r="H165" s="4"/>
      <c r="I165" s="4">
        <v>545.651266850861</v>
      </c>
      <c r="J165" s="4"/>
      <c r="K165" s="4">
        <v>304.52848228132</v>
      </c>
      <c r="L165" s="4">
        <v>239.648267536021</v>
      </c>
      <c r="M165" s="4">
        <v>156.530714015097</v>
      </c>
      <c r="N165" s="4">
        <v>185.948187872331</v>
      </c>
      <c r="O165" s="4"/>
      <c r="P165" s="4">
        <v>551.591965591459</v>
      </c>
      <c r="Q165" s="4">
        <v>543.488403546617</v>
      </c>
      <c r="R165" s="4">
        <v>606.369497559812</v>
      </c>
      <c r="S165" s="4"/>
      <c r="T165" s="4">
        <v>4957.95785857826</v>
      </c>
      <c r="U165" s="4"/>
      <c r="V165" s="4">
        <v>221.255328568755</v>
      </c>
      <c r="W165" s="7">
        <v>0.0446263027802746</v>
      </c>
    </row>
    <row r="166" spans="1:23" ht="15">
      <c r="A166" s="5">
        <v>3020</v>
      </c>
      <c r="B166" s="3" t="s">
        <v>158</v>
      </c>
      <c r="C166" s="4">
        <v>337.263019024294</v>
      </c>
      <c r="D166" s="4">
        <v>341.176757864328</v>
      </c>
      <c r="E166" s="4"/>
      <c r="F166" s="4">
        <v>679.337790095966</v>
      </c>
      <c r="G166" s="4">
        <v>450.693208311208</v>
      </c>
      <c r="H166" s="4"/>
      <c r="I166" s="4">
        <v>508.506107950932</v>
      </c>
      <c r="J166" s="4"/>
      <c r="K166" s="4">
        <v>302.807982381426</v>
      </c>
      <c r="L166" s="4">
        <v>240.372326143395</v>
      </c>
      <c r="M166" s="4">
        <v>147.681044597037</v>
      </c>
      <c r="N166" s="4">
        <v>177.402066598862</v>
      </c>
      <c r="O166" s="4"/>
      <c r="P166" s="4">
        <v>539.449528274571</v>
      </c>
      <c r="Q166" s="4">
        <v>500.439276912917</v>
      </c>
      <c r="R166" s="4">
        <v>588.391305468857</v>
      </c>
      <c r="S166" s="4"/>
      <c r="T166" s="4">
        <v>4813.52041362379</v>
      </c>
      <c r="U166" s="4"/>
      <c r="V166" s="4">
        <v>227.599825998694</v>
      </c>
      <c r="W166" s="7">
        <v>0.0472834446395022</v>
      </c>
    </row>
    <row r="167" spans="1:23" ht="15">
      <c r="A167" s="5">
        <v>3030</v>
      </c>
      <c r="B167" s="3" t="s">
        <v>159</v>
      </c>
      <c r="C167" s="4">
        <v>371.19985967225</v>
      </c>
      <c r="D167" s="4">
        <v>412.357982024732</v>
      </c>
      <c r="E167" s="4"/>
      <c r="F167" s="4">
        <v>604.365754992248</v>
      </c>
      <c r="G167" s="4">
        <v>483.184956515967</v>
      </c>
      <c r="H167" s="4"/>
      <c r="I167" s="4">
        <v>528.693244600494</v>
      </c>
      <c r="J167" s="4"/>
      <c r="K167" s="4">
        <v>306.611192686455</v>
      </c>
      <c r="L167" s="4">
        <v>296.985467399101</v>
      </c>
      <c r="M167" s="4">
        <v>145.48903161865</v>
      </c>
      <c r="N167" s="4">
        <v>175.230511193308</v>
      </c>
      <c r="O167" s="4"/>
      <c r="P167" s="4">
        <v>541.643488911267</v>
      </c>
      <c r="Q167" s="4">
        <v>503.276481710068</v>
      </c>
      <c r="R167" s="4">
        <v>711.248430677095</v>
      </c>
      <c r="S167" s="4"/>
      <c r="T167" s="4">
        <v>5080.28640200164</v>
      </c>
      <c r="U167" s="4"/>
      <c r="V167" s="4">
        <v>391.237412787711</v>
      </c>
      <c r="W167" s="7">
        <v>0.0770108969906821</v>
      </c>
    </row>
    <row r="168" spans="1:23" ht="15">
      <c r="A168" s="5">
        <v>3040</v>
      </c>
      <c r="B168" s="3" t="s">
        <v>160</v>
      </c>
      <c r="C168" s="4">
        <v>373.837860025424</v>
      </c>
      <c r="D168" s="4">
        <v>385.804463229309</v>
      </c>
      <c r="E168" s="4"/>
      <c r="F168" s="4">
        <v>622.842528190571</v>
      </c>
      <c r="G168" s="4">
        <v>580.434487063366</v>
      </c>
      <c r="H168" s="4"/>
      <c r="I168" s="4">
        <v>628.391682121626</v>
      </c>
      <c r="J168" s="4"/>
      <c r="K168" s="4">
        <v>334.872470504344</v>
      </c>
      <c r="L168" s="4">
        <v>305.776105379217</v>
      </c>
      <c r="M168" s="4">
        <v>155.718214292362</v>
      </c>
      <c r="N168" s="4">
        <v>188.219488634872</v>
      </c>
      <c r="O168" s="4"/>
      <c r="P168" s="4">
        <v>550.770258257794</v>
      </c>
      <c r="Q168" s="4">
        <v>703.739471322171</v>
      </c>
      <c r="R168" s="4">
        <v>697.097790764771</v>
      </c>
      <c r="S168" s="4"/>
      <c r="T168" s="4">
        <v>5527.50481978583</v>
      </c>
      <c r="U168" s="4"/>
      <c r="V168" s="4">
        <v>180.582507044911</v>
      </c>
      <c r="W168" s="7">
        <v>0.0326698054425049</v>
      </c>
    </row>
    <row r="169" spans="1:23" ht="15">
      <c r="A169" s="5">
        <v>3050</v>
      </c>
      <c r="B169" s="3" t="s">
        <v>161</v>
      </c>
      <c r="C169" s="4">
        <v>386.091057395237</v>
      </c>
      <c r="D169" s="4">
        <v>357.112808386308</v>
      </c>
      <c r="E169" s="4"/>
      <c r="F169" s="4">
        <v>579.469741465434</v>
      </c>
      <c r="G169" s="4">
        <v>555.950999130302</v>
      </c>
      <c r="H169" s="4"/>
      <c r="I169" s="4">
        <v>607.815776213005</v>
      </c>
      <c r="J169" s="4"/>
      <c r="K169" s="4">
        <v>323.182323301228</v>
      </c>
      <c r="L169" s="4">
        <v>289.180315218691</v>
      </c>
      <c r="M169" s="4">
        <v>162.117125682706</v>
      </c>
      <c r="N169" s="4">
        <v>186.373183002417</v>
      </c>
      <c r="O169" s="4"/>
      <c r="P169" s="4">
        <v>530.112911572868</v>
      </c>
      <c r="Q169" s="4">
        <v>642.983505873047</v>
      </c>
      <c r="R169" s="4">
        <v>639.603885054451</v>
      </c>
      <c r="S169" s="4"/>
      <c r="T169" s="4">
        <v>5259.99363229569</v>
      </c>
      <c r="U169" s="4"/>
      <c r="V169" s="4">
        <v>186.809592532086</v>
      </c>
      <c r="W169" s="7">
        <v>0.0355151746544138</v>
      </c>
    </row>
    <row r="170" spans="1:23" ht="15">
      <c r="A170" s="5">
        <v>3060</v>
      </c>
      <c r="B170" s="3" t="s">
        <v>162</v>
      </c>
      <c r="C170" s="4">
        <v>350.973101619886</v>
      </c>
      <c r="D170" s="4">
        <v>396.866478847888</v>
      </c>
      <c r="E170" s="4"/>
      <c r="F170" s="4">
        <v>582.325230278123</v>
      </c>
      <c r="G170" s="4">
        <v>503.06107440979</v>
      </c>
      <c r="H170" s="4"/>
      <c r="I170" s="4">
        <v>590.970976565036</v>
      </c>
      <c r="J170" s="4"/>
      <c r="K170" s="4">
        <v>310.867166123036</v>
      </c>
      <c r="L170" s="4">
        <v>275.890926153808</v>
      </c>
      <c r="M170" s="4">
        <v>143.588509727815</v>
      </c>
      <c r="N170" s="4">
        <v>175.913500393442</v>
      </c>
      <c r="O170" s="4"/>
      <c r="P170" s="4">
        <v>557.502419892904</v>
      </c>
      <c r="Q170" s="4">
        <v>631.659998781164</v>
      </c>
      <c r="R170" s="4">
        <v>700.683869306029</v>
      </c>
      <c r="S170" s="4"/>
      <c r="T170" s="4">
        <v>5220.30325209892</v>
      </c>
      <c r="U170" s="4"/>
      <c r="V170" s="4">
        <v>206.247546376549</v>
      </c>
      <c r="W170" s="7">
        <v>0.0395087289792262</v>
      </c>
    </row>
    <row r="171" spans="1:23" ht="15">
      <c r="A171" s="5">
        <v>3070</v>
      </c>
      <c r="B171" s="3" t="s">
        <v>163</v>
      </c>
      <c r="C171" s="4">
        <v>327.074059999258</v>
      </c>
      <c r="D171" s="4">
        <v>411.996830383101</v>
      </c>
      <c r="E171" s="4"/>
      <c r="F171" s="4">
        <v>685.579207719551</v>
      </c>
      <c r="G171" s="4">
        <v>518.909696907728</v>
      </c>
      <c r="H171" s="4"/>
      <c r="I171" s="4">
        <v>595.393829924142</v>
      </c>
      <c r="J171" s="4"/>
      <c r="K171" s="4">
        <v>298.730313600775</v>
      </c>
      <c r="L171" s="4">
        <v>273.488127477441</v>
      </c>
      <c r="M171" s="4">
        <v>139.086324703388</v>
      </c>
      <c r="N171" s="4">
        <v>175.233760943665</v>
      </c>
      <c r="O171" s="4"/>
      <c r="P171" s="4">
        <v>476.52154283878</v>
      </c>
      <c r="Q171" s="4">
        <v>589.771853650502</v>
      </c>
      <c r="R171" s="4">
        <v>682.64633320394</v>
      </c>
      <c r="S171" s="4"/>
      <c r="T171" s="4">
        <v>5174.43188135227</v>
      </c>
      <c r="U171" s="4"/>
      <c r="V171" s="4">
        <v>229.275673363513</v>
      </c>
      <c r="W171" s="7">
        <v>0.0443093422854365</v>
      </c>
    </row>
    <row r="172" spans="1:23" ht="15">
      <c r="A172" s="5">
        <v>3080</v>
      </c>
      <c r="B172" s="3" t="s">
        <v>164</v>
      </c>
      <c r="C172" s="4">
        <v>347.354266951339</v>
      </c>
      <c r="D172" s="4">
        <v>350.191662134683</v>
      </c>
      <c r="E172" s="4"/>
      <c r="F172" s="4">
        <v>733.068759598941</v>
      </c>
      <c r="G172" s="4">
        <v>488.735066214051</v>
      </c>
      <c r="H172" s="4"/>
      <c r="I172" s="4">
        <v>531.129090366048</v>
      </c>
      <c r="J172" s="4"/>
      <c r="K172" s="4">
        <v>265.076476709188</v>
      </c>
      <c r="L172" s="4">
        <v>265.423855162426</v>
      </c>
      <c r="M172" s="4">
        <v>150.878267691813</v>
      </c>
      <c r="N172" s="4">
        <v>175.202751948676</v>
      </c>
      <c r="O172" s="4"/>
      <c r="P172" s="4">
        <v>576.475833330099</v>
      </c>
      <c r="Q172" s="4">
        <v>548.053006354472</v>
      </c>
      <c r="R172" s="4">
        <v>526.296650363194</v>
      </c>
      <c r="S172" s="4"/>
      <c r="T172" s="4">
        <v>4957.88568682493</v>
      </c>
      <c r="U172" s="4"/>
      <c r="V172" s="4">
        <v>109.114964766257</v>
      </c>
      <c r="W172" s="7">
        <v>0.022008366400262</v>
      </c>
    </row>
    <row r="173" spans="1:23" ht="15">
      <c r="A173" s="5">
        <v>3085</v>
      </c>
      <c r="B173" s="3" t="s">
        <v>165</v>
      </c>
      <c r="C173" s="4">
        <v>318.754847836154</v>
      </c>
      <c r="D173" s="4">
        <v>317.200438413276</v>
      </c>
      <c r="E173" s="4"/>
      <c r="F173" s="4">
        <v>729.664705357802</v>
      </c>
      <c r="G173" s="4">
        <v>461.669029725576</v>
      </c>
      <c r="H173" s="4"/>
      <c r="I173" s="4">
        <v>515.629569747577</v>
      </c>
      <c r="J173" s="4"/>
      <c r="K173" s="4">
        <v>266.556322518861</v>
      </c>
      <c r="L173" s="4">
        <v>246.636093541802</v>
      </c>
      <c r="M173" s="4">
        <v>140.419922824757</v>
      </c>
      <c r="N173" s="4">
        <v>158.890834708887</v>
      </c>
      <c r="O173" s="4"/>
      <c r="P173" s="4">
        <v>579.237300902225</v>
      </c>
      <c r="Q173" s="4">
        <v>514.796358984157</v>
      </c>
      <c r="R173" s="4">
        <v>527.390597076091</v>
      </c>
      <c r="S173" s="4"/>
      <c r="T173" s="4">
        <v>4776.84602163716</v>
      </c>
      <c r="U173" s="4"/>
      <c r="V173" s="4">
        <v>103.405425412852</v>
      </c>
      <c r="W173" s="7">
        <v>0.0216472176294709</v>
      </c>
    </row>
    <row r="174" spans="1:23" ht="15">
      <c r="A174" s="5">
        <v>3090</v>
      </c>
      <c r="B174" s="3" t="s">
        <v>166</v>
      </c>
      <c r="C174" s="4">
        <v>390.24860331512</v>
      </c>
      <c r="D174" s="4">
        <v>464.761140362972</v>
      </c>
      <c r="E174" s="4"/>
      <c r="F174" s="4">
        <v>697.099480056176</v>
      </c>
      <c r="G174" s="4">
        <v>469.436661132613</v>
      </c>
      <c r="H174" s="4"/>
      <c r="I174" s="4">
        <v>561.558942735382</v>
      </c>
      <c r="J174" s="4"/>
      <c r="K174" s="4">
        <v>277.503374361267</v>
      </c>
      <c r="L174" s="4">
        <v>297.152065728104</v>
      </c>
      <c r="M174" s="4">
        <v>182.030354354093</v>
      </c>
      <c r="N174" s="4">
        <v>197.926767690063</v>
      </c>
      <c r="O174" s="4"/>
      <c r="P174" s="4">
        <v>574.609638823005</v>
      </c>
      <c r="Q174" s="4">
        <v>637.225285114038</v>
      </c>
      <c r="R174" s="4">
        <v>564.693073484216</v>
      </c>
      <c r="S174" s="4"/>
      <c r="T174" s="4">
        <v>5314.24538715705</v>
      </c>
      <c r="U174" s="4"/>
      <c r="V174" s="4">
        <v>210.325535252181</v>
      </c>
      <c r="W174" s="7">
        <v>0.0395776859985569</v>
      </c>
    </row>
    <row r="175" spans="1:23" ht="15">
      <c r="A175" s="5">
        <v>3100</v>
      </c>
      <c r="B175" s="3" t="s">
        <v>167</v>
      </c>
      <c r="C175" s="4">
        <v>355.284133075904</v>
      </c>
      <c r="D175" s="4">
        <v>319.462446489225</v>
      </c>
      <c r="E175" s="4"/>
      <c r="F175" s="4">
        <v>739.119515624411</v>
      </c>
      <c r="G175" s="4">
        <v>467.653484208063</v>
      </c>
      <c r="H175" s="4"/>
      <c r="I175" s="4">
        <v>518.953183891537</v>
      </c>
      <c r="J175" s="4"/>
      <c r="K175" s="4">
        <v>278.268220651352</v>
      </c>
      <c r="L175" s="4">
        <v>230.790670896959</v>
      </c>
      <c r="M175" s="4">
        <v>153.82567672262</v>
      </c>
      <c r="N175" s="4">
        <v>151.833752952826</v>
      </c>
      <c r="O175" s="4"/>
      <c r="P175" s="4">
        <v>605.088669564695</v>
      </c>
      <c r="Q175" s="4">
        <v>534.976789155163</v>
      </c>
      <c r="R175" s="4">
        <v>535.905331724185</v>
      </c>
      <c r="S175" s="4"/>
      <c r="T175" s="4">
        <v>4891.16187495694</v>
      </c>
      <c r="U175" s="4"/>
      <c r="V175" s="4">
        <v>154.94120124513</v>
      </c>
      <c r="W175" s="7">
        <v>0.0316777905140369</v>
      </c>
    </row>
    <row r="176" spans="1:23" ht="15">
      <c r="A176" s="5">
        <v>3110</v>
      </c>
      <c r="B176" s="3" t="s">
        <v>168</v>
      </c>
      <c r="C176" s="4">
        <v>340.621613298168</v>
      </c>
      <c r="D176" s="4">
        <v>436.738447148723</v>
      </c>
      <c r="E176" s="4"/>
      <c r="F176" s="4">
        <v>691.498196821362</v>
      </c>
      <c r="G176" s="4">
        <v>488.753353511022</v>
      </c>
      <c r="H176" s="4"/>
      <c r="I176" s="4">
        <v>539.242419012493</v>
      </c>
      <c r="J176" s="4"/>
      <c r="K176" s="4">
        <v>273.604760396375</v>
      </c>
      <c r="L176" s="4">
        <v>322.206080281616</v>
      </c>
      <c r="M176" s="4">
        <v>165.228808067631</v>
      </c>
      <c r="N176" s="4">
        <v>172.130790977316</v>
      </c>
      <c r="O176" s="4"/>
      <c r="P176" s="4">
        <v>554.343873114212</v>
      </c>
      <c r="Q176" s="4">
        <v>498.311373315053</v>
      </c>
      <c r="R176" s="4">
        <v>590.564209261145</v>
      </c>
      <c r="S176" s="4"/>
      <c r="T176" s="4">
        <v>5073.24392520512</v>
      </c>
      <c r="U176" s="4"/>
      <c r="V176" s="4">
        <v>238.623487915994</v>
      </c>
      <c r="W176" s="7">
        <v>0.0470356819884914</v>
      </c>
    </row>
    <row r="177" spans="1:23" ht="15">
      <c r="A177" s="5">
        <v>3120</v>
      </c>
      <c r="B177" s="3" t="s">
        <v>169</v>
      </c>
      <c r="C177" s="4">
        <v>311.171253060836</v>
      </c>
      <c r="D177" s="4">
        <v>317.740276966372</v>
      </c>
      <c r="E177" s="4"/>
      <c r="F177" s="4">
        <v>741.243422278504</v>
      </c>
      <c r="G177" s="4">
        <v>472.15478965936</v>
      </c>
      <c r="H177" s="4"/>
      <c r="I177" s="4">
        <v>522.451891640034</v>
      </c>
      <c r="J177" s="4"/>
      <c r="K177" s="4">
        <v>254.63398518438</v>
      </c>
      <c r="L177" s="4">
        <v>249.810715013539</v>
      </c>
      <c r="M177" s="4">
        <v>137.175705801685</v>
      </c>
      <c r="N177" s="4">
        <v>160.064648441618</v>
      </c>
      <c r="O177" s="4"/>
      <c r="P177" s="4">
        <v>566.268805712806</v>
      </c>
      <c r="Q177" s="4">
        <v>497.874880269338</v>
      </c>
      <c r="R177" s="4">
        <v>499.250514180469</v>
      </c>
      <c r="S177" s="4"/>
      <c r="T177" s="4">
        <v>4729.84088820894</v>
      </c>
      <c r="U177" s="4"/>
      <c r="V177" s="4">
        <v>136.447460528511</v>
      </c>
      <c r="W177" s="7">
        <v>0.0288482136616186</v>
      </c>
    </row>
    <row r="178" spans="1:23" ht="15">
      <c r="A178" s="5">
        <v>3130</v>
      </c>
      <c r="B178" s="3" t="s">
        <v>170</v>
      </c>
      <c r="C178" s="4">
        <v>331.535572419801</v>
      </c>
      <c r="D178" s="4">
        <v>337.034784929194</v>
      </c>
      <c r="E178" s="4"/>
      <c r="F178" s="4">
        <v>722.453298321512</v>
      </c>
      <c r="G178" s="4">
        <v>469.415972710117</v>
      </c>
      <c r="H178" s="4"/>
      <c r="I178" s="4">
        <v>520.935811532923</v>
      </c>
      <c r="J178" s="4"/>
      <c r="K178" s="4">
        <v>261.604547242657</v>
      </c>
      <c r="L178" s="4">
        <v>258.167773357389</v>
      </c>
      <c r="M178" s="4">
        <v>141.272579142907</v>
      </c>
      <c r="N178" s="4">
        <v>167.285518160386</v>
      </c>
      <c r="O178" s="4"/>
      <c r="P178" s="4">
        <v>565.770898046259</v>
      </c>
      <c r="Q178" s="4">
        <v>520.703212785236</v>
      </c>
      <c r="R178" s="4">
        <v>533.348018872298</v>
      </c>
      <c r="S178" s="4"/>
      <c r="T178" s="4">
        <v>4829.52798752068</v>
      </c>
      <c r="U178" s="4"/>
      <c r="V178" s="4">
        <v>113.402269013896</v>
      </c>
      <c r="W178" s="7">
        <v>0.0234810253314451</v>
      </c>
    </row>
    <row r="179" spans="1:23" ht="15">
      <c r="A179" s="5">
        <v>3140</v>
      </c>
      <c r="B179" s="3" t="s">
        <v>171</v>
      </c>
      <c r="C179" s="4">
        <v>361.951193350909</v>
      </c>
      <c r="D179" s="4">
        <v>442.456026999849</v>
      </c>
      <c r="E179" s="4"/>
      <c r="F179" s="4">
        <v>737.744025141973</v>
      </c>
      <c r="G179" s="4">
        <v>501.958987944606</v>
      </c>
      <c r="H179" s="4"/>
      <c r="I179" s="4">
        <v>573.567254265654</v>
      </c>
      <c r="J179" s="4"/>
      <c r="K179" s="4">
        <v>274.950701705622</v>
      </c>
      <c r="L179" s="4">
        <v>271.287907725693</v>
      </c>
      <c r="M179" s="4">
        <v>159.375667029599</v>
      </c>
      <c r="N179" s="4">
        <v>188.610094498494</v>
      </c>
      <c r="O179" s="4"/>
      <c r="P179" s="4">
        <v>584.094735885963</v>
      </c>
      <c r="Q179" s="4">
        <v>580.317504278869</v>
      </c>
      <c r="R179" s="4">
        <v>536.171065629519</v>
      </c>
      <c r="S179" s="4"/>
      <c r="T179" s="4">
        <v>5212.48516445675</v>
      </c>
      <c r="U179" s="4"/>
      <c r="V179" s="4">
        <v>131.412955814729</v>
      </c>
      <c r="W179" s="7">
        <v>0.0252111903762944</v>
      </c>
    </row>
    <row r="180" spans="1:23" ht="15">
      <c r="A180" s="5">
        <v>3145</v>
      </c>
      <c r="B180" s="3" t="s">
        <v>172</v>
      </c>
      <c r="C180" s="4">
        <v>321.737335449021</v>
      </c>
      <c r="D180" s="4">
        <v>328.312016918394</v>
      </c>
      <c r="E180" s="4"/>
      <c r="F180" s="4">
        <v>736.926824154686</v>
      </c>
      <c r="G180" s="4">
        <v>484.944313434608</v>
      </c>
      <c r="H180" s="4"/>
      <c r="I180" s="4">
        <v>511.590209830041</v>
      </c>
      <c r="J180" s="4"/>
      <c r="K180" s="4">
        <v>273.245672395489</v>
      </c>
      <c r="L180" s="4">
        <v>254.903884092932</v>
      </c>
      <c r="M180" s="4">
        <v>147.305577874825</v>
      </c>
      <c r="N180" s="4">
        <v>164.250736670845</v>
      </c>
      <c r="O180" s="4"/>
      <c r="P180" s="4">
        <v>571.714286566644</v>
      </c>
      <c r="Q180" s="4">
        <v>544.444151662165</v>
      </c>
      <c r="R180" s="4">
        <v>555.879130749042</v>
      </c>
      <c r="S180" s="4"/>
      <c r="T180" s="4">
        <v>4895.25413979869</v>
      </c>
      <c r="U180" s="4"/>
      <c r="V180" s="4">
        <v>91.5142526993478</v>
      </c>
      <c r="W180" s="7">
        <v>0.0186944845121179</v>
      </c>
    </row>
    <row r="181" spans="1:23" ht="15">
      <c r="A181" s="5">
        <v>3146</v>
      </c>
      <c r="B181" s="3" t="s">
        <v>173</v>
      </c>
      <c r="C181" s="4">
        <v>307.536953286867</v>
      </c>
      <c r="D181" s="4">
        <v>329.497697207326</v>
      </c>
      <c r="E181" s="4"/>
      <c r="F181" s="4">
        <v>707.082292905181</v>
      </c>
      <c r="G181" s="4">
        <v>490.219086256405</v>
      </c>
      <c r="H181" s="4"/>
      <c r="I181" s="4">
        <v>528.3046799172</v>
      </c>
      <c r="J181" s="4"/>
      <c r="K181" s="4">
        <v>253.708059703263</v>
      </c>
      <c r="L181" s="4">
        <v>244.445499426293</v>
      </c>
      <c r="M181" s="4">
        <v>134.9953524668</v>
      </c>
      <c r="N181" s="4">
        <v>157.192591292338</v>
      </c>
      <c r="O181" s="4"/>
      <c r="P181" s="4">
        <v>555.043670903503</v>
      </c>
      <c r="Q181" s="4">
        <v>501.475947896491</v>
      </c>
      <c r="R181" s="4">
        <v>512.823457549672</v>
      </c>
      <c r="S181" s="4"/>
      <c r="T181" s="4">
        <v>4722.32528881134</v>
      </c>
      <c r="U181" s="4"/>
      <c r="V181" s="4">
        <v>117.069733016351</v>
      </c>
      <c r="W181" s="7">
        <v>0.024790696501515</v>
      </c>
    </row>
    <row r="182" spans="1:23" ht="15">
      <c r="A182" s="5">
        <v>3147</v>
      </c>
      <c r="B182" s="3" t="s">
        <v>174</v>
      </c>
      <c r="C182" s="4">
        <v>315.382027971365</v>
      </c>
      <c r="D182" s="4">
        <v>383.205547168863</v>
      </c>
      <c r="E182" s="4"/>
      <c r="F182" s="4">
        <v>698.558078791364</v>
      </c>
      <c r="G182" s="4">
        <v>478.006388721103</v>
      </c>
      <c r="H182" s="4"/>
      <c r="I182" s="4">
        <v>557.918077554433</v>
      </c>
      <c r="J182" s="4"/>
      <c r="K182" s="4">
        <v>276.819378630388</v>
      </c>
      <c r="L182" s="4">
        <v>239.449690680072</v>
      </c>
      <c r="M182" s="4">
        <v>124.571631175963</v>
      </c>
      <c r="N182" s="4">
        <v>173.14651850572</v>
      </c>
      <c r="O182" s="4"/>
      <c r="P182" s="4">
        <v>559.422135450013</v>
      </c>
      <c r="Q182" s="4">
        <v>567.877452475975</v>
      </c>
      <c r="R182" s="4">
        <v>654.121645185571</v>
      </c>
      <c r="S182" s="4"/>
      <c r="T182" s="4">
        <v>5028.47857231083</v>
      </c>
      <c r="U182" s="4"/>
      <c r="V182" s="4">
        <v>136.84325821042</v>
      </c>
      <c r="W182" s="7">
        <v>0.0272136504595929</v>
      </c>
    </row>
    <row r="183" spans="1:23" ht="15">
      <c r="A183" s="5">
        <v>3148</v>
      </c>
      <c r="B183" s="3" t="s">
        <v>175</v>
      </c>
      <c r="C183" s="4">
        <v>305.77389751699</v>
      </c>
      <c r="D183" s="4">
        <v>327.296810555213</v>
      </c>
      <c r="E183" s="4"/>
      <c r="F183" s="4">
        <v>738.654387098177</v>
      </c>
      <c r="G183" s="4">
        <v>471.561853319765</v>
      </c>
      <c r="H183" s="4"/>
      <c r="I183" s="4">
        <v>526.860628603852</v>
      </c>
      <c r="J183" s="4"/>
      <c r="K183" s="4">
        <v>268.210253328991</v>
      </c>
      <c r="L183" s="4">
        <v>258.412847562358</v>
      </c>
      <c r="M183" s="4">
        <v>134.733674644912</v>
      </c>
      <c r="N183" s="4">
        <v>158.448174164638</v>
      </c>
      <c r="O183" s="4"/>
      <c r="P183" s="4">
        <v>559.324336135293</v>
      </c>
      <c r="Q183" s="4">
        <v>520.578734528528</v>
      </c>
      <c r="R183" s="4">
        <v>533.751419556363</v>
      </c>
      <c r="S183" s="4"/>
      <c r="T183" s="4">
        <v>4803.60701701508</v>
      </c>
      <c r="U183" s="4"/>
      <c r="V183" s="4">
        <v>106.717786531606</v>
      </c>
      <c r="W183" s="7">
        <v>0.0222161775835526</v>
      </c>
    </row>
    <row r="184" spans="1:23" ht="15">
      <c r="A184" s="5">
        <v>3200</v>
      </c>
      <c r="B184" s="3" t="s">
        <v>176</v>
      </c>
      <c r="C184" s="4">
        <v>418.896911188542</v>
      </c>
      <c r="D184" s="4">
        <v>322.906785534931</v>
      </c>
      <c r="E184" s="4"/>
      <c r="F184" s="4">
        <v>579.410064282309</v>
      </c>
      <c r="G184" s="4">
        <v>592.966612754018</v>
      </c>
      <c r="H184" s="4"/>
      <c r="I184" s="4">
        <v>636.110846161298</v>
      </c>
      <c r="J184" s="4"/>
      <c r="K184" s="4">
        <v>332.735625376958</v>
      </c>
      <c r="L184" s="4">
        <v>290.607248326564</v>
      </c>
      <c r="M184" s="4">
        <v>180.549579629332</v>
      </c>
      <c r="N184" s="4">
        <v>203.495756552692</v>
      </c>
      <c r="O184" s="4"/>
      <c r="P184" s="4">
        <v>495.854017347116</v>
      </c>
      <c r="Q184" s="4">
        <v>719.449662600711</v>
      </c>
      <c r="R184" s="4">
        <v>577.578522311995</v>
      </c>
      <c r="S184" s="4"/>
      <c r="T184" s="4">
        <v>5350.56163206647</v>
      </c>
      <c r="U184" s="4"/>
      <c r="V184" s="4">
        <v>203.25020239671</v>
      </c>
      <c r="W184" s="7">
        <v>0.0379867042701855</v>
      </c>
    </row>
    <row r="185" spans="1:23" ht="15">
      <c r="A185" s="5">
        <v>3210</v>
      </c>
      <c r="B185" s="3" t="s">
        <v>177</v>
      </c>
      <c r="C185" s="4">
        <v>424.486213599542</v>
      </c>
      <c r="D185" s="4">
        <v>410.437923457327</v>
      </c>
      <c r="E185" s="4"/>
      <c r="F185" s="4">
        <v>601.14887356538</v>
      </c>
      <c r="G185" s="4">
        <v>497.313871913937</v>
      </c>
      <c r="H185" s="4"/>
      <c r="I185" s="4">
        <v>625.90900674512</v>
      </c>
      <c r="J185" s="4"/>
      <c r="K185" s="4">
        <v>318.609415672562</v>
      </c>
      <c r="L185" s="4">
        <v>338.498332593588</v>
      </c>
      <c r="M185" s="4">
        <v>178.998847043559</v>
      </c>
      <c r="N185" s="4">
        <v>192.760567330076</v>
      </c>
      <c r="O185" s="4"/>
      <c r="P185" s="4">
        <v>565.474440654692</v>
      </c>
      <c r="Q185" s="4">
        <v>682.0203839306</v>
      </c>
      <c r="R185" s="4">
        <v>658.286377454123</v>
      </c>
      <c r="S185" s="4"/>
      <c r="T185" s="4">
        <v>5493.94425396051</v>
      </c>
      <c r="U185" s="4"/>
      <c r="V185" s="4">
        <v>429.388131793141</v>
      </c>
      <c r="W185" s="7">
        <v>0.0781566233555429</v>
      </c>
    </row>
    <row r="186" spans="1:23" ht="15">
      <c r="A186" s="5">
        <v>3220</v>
      </c>
      <c r="B186" s="3" t="s">
        <v>178</v>
      </c>
      <c r="C186" s="4">
        <v>510.681778583531</v>
      </c>
      <c r="D186" s="4">
        <v>373.055613271052</v>
      </c>
      <c r="E186" s="4"/>
      <c r="F186" s="4">
        <v>477.441722271583</v>
      </c>
      <c r="G186" s="4">
        <v>511.142730530652</v>
      </c>
      <c r="H186" s="4"/>
      <c r="I186" s="4">
        <v>559.973079877419</v>
      </c>
      <c r="J186" s="4"/>
      <c r="K186" s="4">
        <v>279.445404793385</v>
      </c>
      <c r="L186" s="4">
        <v>274.905253484916</v>
      </c>
      <c r="M186" s="4">
        <v>186.064591005804</v>
      </c>
      <c r="N186" s="4">
        <v>170.449586792371</v>
      </c>
      <c r="O186" s="4"/>
      <c r="P186" s="4">
        <v>566.457940250453</v>
      </c>
      <c r="Q186" s="4">
        <v>797.1999863688</v>
      </c>
      <c r="R186" s="4">
        <v>656.035869954967</v>
      </c>
      <c r="S186" s="4"/>
      <c r="T186" s="4">
        <v>5362.85355718493</v>
      </c>
      <c r="U186" s="4"/>
      <c r="V186" s="4">
        <v>386.856946627884</v>
      </c>
      <c r="W186" s="7">
        <v>0.0721363994938083</v>
      </c>
    </row>
    <row r="187" spans="1:23" ht="15">
      <c r="A187" s="5">
        <v>3230</v>
      </c>
      <c r="B187" s="3" t="s">
        <v>179</v>
      </c>
      <c r="C187" s="4">
        <v>414.560815596152</v>
      </c>
      <c r="D187" s="4">
        <v>337.453851235522</v>
      </c>
      <c r="E187" s="4"/>
      <c r="F187" s="4">
        <v>570.010242111303</v>
      </c>
      <c r="G187" s="4">
        <v>558.848515775551</v>
      </c>
      <c r="H187" s="4"/>
      <c r="I187" s="4">
        <v>594.165147657775</v>
      </c>
      <c r="J187" s="4"/>
      <c r="K187" s="4">
        <v>319.320376157511</v>
      </c>
      <c r="L187" s="4">
        <v>288.623667265832</v>
      </c>
      <c r="M187" s="4">
        <v>167.898866429602</v>
      </c>
      <c r="N187" s="4">
        <v>182.060403194646</v>
      </c>
      <c r="O187" s="4"/>
      <c r="P187" s="4">
        <v>546.750121427716</v>
      </c>
      <c r="Q187" s="4">
        <v>696.715649803025</v>
      </c>
      <c r="R187" s="4">
        <v>612.241511379448</v>
      </c>
      <c r="S187" s="4"/>
      <c r="T187" s="4">
        <v>5288.64916803408</v>
      </c>
      <c r="U187" s="4"/>
      <c r="V187" s="4">
        <v>157.711120603787</v>
      </c>
      <c r="W187" s="7">
        <v>0.0298206811593843</v>
      </c>
    </row>
  </sheetData>
  <sheetProtection/>
  <mergeCells count="6">
    <mergeCell ref="C5:D5"/>
    <mergeCell ref="F5:G5"/>
    <mergeCell ref="K5:N5"/>
    <mergeCell ref="P5:R5"/>
    <mergeCell ref="A2:W2"/>
    <mergeCell ref="A3:W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0.57421875" style="5" bestFit="1" customWidth="1"/>
    <col min="2" max="2" width="42.8515625" style="3" bestFit="1" customWidth="1"/>
    <col min="3" max="3" width="12.140625" style="5" bestFit="1" customWidth="1"/>
    <col min="4" max="5" width="6.421875" style="5" bestFit="1" customWidth="1"/>
    <col min="6" max="6" width="1.7109375" style="5" customWidth="1"/>
    <col min="7" max="7" width="6.421875" style="5" bestFit="1" customWidth="1"/>
    <col min="8" max="8" width="1.57421875" style="5" customWidth="1"/>
    <col min="9" max="9" width="7.421875" style="5" bestFit="1" customWidth="1"/>
    <col min="10" max="10" width="7.140625" style="5" bestFit="1" customWidth="1"/>
    <col min="11" max="16384" width="9.140625" style="3" customWidth="1"/>
  </cols>
  <sheetData>
    <row r="2" spans="1:10" ht="15">
      <c r="A2" s="71" t="s">
        <v>197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72" t="s">
        <v>184</v>
      </c>
      <c r="B3" s="72"/>
      <c r="C3" s="72"/>
      <c r="D3" s="72"/>
      <c r="E3" s="72"/>
      <c r="F3" s="72"/>
      <c r="G3" s="72"/>
      <c r="H3" s="72"/>
      <c r="I3" s="72"/>
      <c r="J3" s="72"/>
    </row>
    <row r="5" spans="3:10" ht="15">
      <c r="C5" s="73" t="s">
        <v>184</v>
      </c>
      <c r="D5" s="73"/>
      <c r="E5" s="73"/>
      <c r="F5" s="12"/>
      <c r="G5" s="12" t="s">
        <v>206</v>
      </c>
      <c r="I5" s="4" t="s">
        <v>190</v>
      </c>
      <c r="J5" s="5" t="s">
        <v>191</v>
      </c>
    </row>
    <row r="6" spans="1:10" ht="15">
      <c r="A6" s="5" t="s">
        <v>1</v>
      </c>
      <c r="B6" s="3" t="s">
        <v>0</v>
      </c>
      <c r="C6" s="12" t="s">
        <v>231</v>
      </c>
      <c r="D6" s="12" t="s">
        <v>232</v>
      </c>
      <c r="E6" s="12" t="s">
        <v>233</v>
      </c>
      <c r="F6" s="12"/>
      <c r="G6" s="12"/>
      <c r="I6" s="4" t="s">
        <v>194</v>
      </c>
      <c r="J6" s="5" t="s">
        <v>195</v>
      </c>
    </row>
    <row r="8" spans="2:9" ht="15">
      <c r="B8" s="3" t="s">
        <v>196</v>
      </c>
      <c r="C8" s="4">
        <v>849.4452054</v>
      </c>
      <c r="D8" s="4">
        <v>849.4452054</v>
      </c>
      <c r="E8" s="4">
        <v>849.4452054</v>
      </c>
      <c r="F8" s="4"/>
      <c r="G8" s="4">
        <f>SUM(C8:E8)</f>
        <v>2548.3356162</v>
      </c>
      <c r="H8" s="4"/>
      <c r="I8" s="4"/>
    </row>
    <row r="9" spans="3:9" ht="15">
      <c r="C9" s="4"/>
      <c r="D9" s="4"/>
      <c r="E9" s="4"/>
      <c r="F9" s="4"/>
      <c r="G9" s="4"/>
      <c r="H9" s="4"/>
      <c r="I9" s="4"/>
    </row>
    <row r="10" spans="1:10" ht="15">
      <c r="A10" s="5">
        <v>10</v>
      </c>
      <c r="B10" s="3" t="s">
        <v>2</v>
      </c>
      <c r="C10" s="4">
        <v>854.461900235756</v>
      </c>
      <c r="D10" s="4">
        <v>871.996506822016</v>
      </c>
      <c r="E10" s="4">
        <v>806.998122865535</v>
      </c>
      <c r="F10" s="4"/>
      <c r="G10" s="4">
        <v>2533.4565299233</v>
      </c>
      <c r="H10" s="4"/>
      <c r="I10" s="4">
        <v>130.999458172577</v>
      </c>
      <c r="J10" s="7">
        <v>0.051707797874291</v>
      </c>
    </row>
    <row r="11" spans="1:10" ht="15">
      <c r="A11" s="5">
        <v>20</v>
      </c>
      <c r="B11" s="3" t="s">
        <v>3</v>
      </c>
      <c r="C11" s="4">
        <v>836.48892000698</v>
      </c>
      <c r="D11" s="4">
        <v>892.901021960166</v>
      </c>
      <c r="E11" s="4">
        <v>773.618965974497</v>
      </c>
      <c r="F11" s="4"/>
      <c r="G11" s="4">
        <v>2503.00890794164</v>
      </c>
      <c r="H11" s="4"/>
      <c r="I11" s="4">
        <v>114.356984617314</v>
      </c>
      <c r="J11" s="7">
        <v>0.0456878056863794</v>
      </c>
    </row>
    <row r="12" spans="1:10" ht="15">
      <c r="A12" s="5">
        <v>30</v>
      </c>
      <c r="B12" s="3" t="s">
        <v>4</v>
      </c>
      <c r="C12" s="4">
        <v>851.686571528818</v>
      </c>
      <c r="D12" s="4">
        <v>823.360070861133</v>
      </c>
      <c r="E12" s="4">
        <v>787.879930989036</v>
      </c>
      <c r="F12" s="4"/>
      <c r="G12" s="4">
        <v>2462.92657337898</v>
      </c>
      <c r="H12" s="4"/>
      <c r="I12" s="4">
        <v>138.297298074715</v>
      </c>
      <c r="J12" s="7">
        <v>0.0561516123012062</v>
      </c>
    </row>
    <row r="13" spans="1:10" ht="15">
      <c r="A13" s="5">
        <v>40</v>
      </c>
      <c r="B13" s="3" t="s">
        <v>5</v>
      </c>
      <c r="C13" s="4">
        <v>854.195274770461</v>
      </c>
      <c r="D13" s="4">
        <v>819.029495600902</v>
      </c>
      <c r="E13" s="4">
        <v>773.716474012867</v>
      </c>
      <c r="F13" s="4"/>
      <c r="G13" s="4">
        <v>2446.94124438423</v>
      </c>
      <c r="H13" s="4"/>
      <c r="I13" s="4">
        <v>205.250195411382</v>
      </c>
      <c r="J13" s="7">
        <v>0.0838803121580606</v>
      </c>
    </row>
    <row r="14" spans="1:10" ht="15">
      <c r="A14" s="5">
        <v>50</v>
      </c>
      <c r="B14" s="3" t="s">
        <v>6</v>
      </c>
      <c r="C14" s="4">
        <v>871.197959745342</v>
      </c>
      <c r="D14" s="4">
        <v>868.697249117396</v>
      </c>
      <c r="E14" s="4">
        <v>853.744202317834</v>
      </c>
      <c r="F14" s="4"/>
      <c r="G14" s="4">
        <v>2593.63941118057</v>
      </c>
      <c r="H14" s="4"/>
      <c r="I14" s="4">
        <v>135.817819843895</v>
      </c>
      <c r="J14" s="7">
        <v>0.0523657295067373</v>
      </c>
    </row>
    <row r="15" spans="1:10" ht="15">
      <c r="A15" s="5">
        <v>60</v>
      </c>
      <c r="B15" s="3" t="s">
        <v>7</v>
      </c>
      <c r="C15" s="4">
        <v>845.92802083256</v>
      </c>
      <c r="D15" s="4">
        <v>827.115645018257</v>
      </c>
      <c r="E15" s="4">
        <v>846.608851648679</v>
      </c>
      <c r="F15" s="4"/>
      <c r="G15" s="4">
        <v>2519.65251749949</v>
      </c>
      <c r="H15" s="4"/>
      <c r="I15" s="4">
        <v>144.324907839123</v>
      </c>
      <c r="J15" s="7">
        <v>0.0572796871142974</v>
      </c>
    </row>
    <row r="16" spans="1:10" ht="15">
      <c r="A16" s="5">
        <v>70</v>
      </c>
      <c r="B16" s="3" t="s">
        <v>8</v>
      </c>
      <c r="C16" s="4">
        <v>863.296898608499</v>
      </c>
      <c r="D16" s="4">
        <v>808.922020138996</v>
      </c>
      <c r="E16" s="4">
        <v>821.938951283967</v>
      </c>
      <c r="F16" s="4"/>
      <c r="G16" s="4">
        <v>2494.15787003146</v>
      </c>
      <c r="H16" s="4"/>
      <c r="I16" s="4">
        <v>149.123721190924</v>
      </c>
      <c r="J16" s="7">
        <v>0.0597892070035821</v>
      </c>
    </row>
    <row r="17" spans="1:10" ht="15">
      <c r="A17" s="5">
        <v>100</v>
      </c>
      <c r="B17" s="3" t="s">
        <v>9</v>
      </c>
      <c r="C17" s="4">
        <v>767.61213600261</v>
      </c>
      <c r="D17" s="4">
        <v>810.670165938866</v>
      </c>
      <c r="E17" s="4">
        <v>836.046276919226</v>
      </c>
      <c r="F17" s="4"/>
      <c r="G17" s="4">
        <v>2414.3285788607</v>
      </c>
      <c r="H17" s="4"/>
      <c r="I17" s="4">
        <v>453.629922138732</v>
      </c>
      <c r="J17" s="7">
        <v>0.187890714673474</v>
      </c>
    </row>
    <row r="18" spans="1:10" ht="15">
      <c r="A18" s="5">
        <v>110</v>
      </c>
      <c r="B18" s="3" t="s">
        <v>10</v>
      </c>
      <c r="C18" s="4">
        <v>765.516071187782</v>
      </c>
      <c r="D18" s="4">
        <v>802.226675293283</v>
      </c>
      <c r="E18" s="4">
        <v>835.134989856076</v>
      </c>
      <c r="F18" s="4"/>
      <c r="G18" s="4">
        <v>2402.87773633714</v>
      </c>
      <c r="H18" s="4"/>
      <c r="I18" s="4">
        <v>475.91017995542</v>
      </c>
      <c r="J18" s="7">
        <v>0.198058425012036</v>
      </c>
    </row>
    <row r="19" spans="1:10" ht="15">
      <c r="A19" s="5">
        <v>120</v>
      </c>
      <c r="B19" s="3" t="s">
        <v>11</v>
      </c>
      <c r="C19" s="4">
        <v>904.393578281985</v>
      </c>
      <c r="D19" s="4">
        <v>905.393709291161</v>
      </c>
      <c r="E19" s="4">
        <v>1016.72214938488</v>
      </c>
      <c r="F19" s="4"/>
      <c r="G19" s="4">
        <v>2826.50943695803</v>
      </c>
      <c r="H19" s="4"/>
      <c r="I19" s="4">
        <v>210.151115820168</v>
      </c>
      <c r="J19" s="7">
        <v>0.0743500492417738</v>
      </c>
    </row>
    <row r="20" spans="1:10" ht="15">
      <c r="A20" s="5">
        <v>123</v>
      </c>
      <c r="B20" s="3" t="s">
        <v>12</v>
      </c>
      <c r="C20" s="4">
        <v>849.165222020046</v>
      </c>
      <c r="D20" s="4">
        <v>878.197569359165</v>
      </c>
      <c r="E20" s="4">
        <v>995.189560824821</v>
      </c>
      <c r="F20" s="4"/>
      <c r="G20" s="4">
        <v>2722.55235220403</v>
      </c>
      <c r="H20" s="4"/>
      <c r="I20" s="4">
        <v>223.249891463255</v>
      </c>
      <c r="J20" s="7">
        <v>0.082000219860795</v>
      </c>
    </row>
    <row r="21" spans="1:10" ht="15">
      <c r="A21" s="5">
        <v>130</v>
      </c>
      <c r="B21" s="3" t="s">
        <v>13</v>
      </c>
      <c r="C21" s="4">
        <v>845.214844325739</v>
      </c>
      <c r="D21" s="4">
        <v>832.555193670541</v>
      </c>
      <c r="E21" s="4">
        <v>893.014887216422</v>
      </c>
      <c r="F21" s="4"/>
      <c r="G21" s="4">
        <v>2570.7849252127</v>
      </c>
      <c r="H21" s="4"/>
      <c r="I21" s="4">
        <v>186.921313192059</v>
      </c>
      <c r="J21" s="7">
        <v>0.0727098215641642</v>
      </c>
    </row>
    <row r="22" spans="1:10" ht="15">
      <c r="A22" s="5">
        <v>140</v>
      </c>
      <c r="B22" s="3" t="s">
        <v>14</v>
      </c>
      <c r="C22" s="4">
        <v>843.712046248619</v>
      </c>
      <c r="D22" s="4">
        <v>866.687662330098</v>
      </c>
      <c r="E22" s="4">
        <v>880.467071465077</v>
      </c>
      <c r="F22" s="4"/>
      <c r="G22" s="4">
        <v>2590.86678004379</v>
      </c>
      <c r="H22" s="4"/>
      <c r="I22" s="4">
        <v>147.994669212576</v>
      </c>
      <c r="J22" s="7">
        <v>0.0571216823468149</v>
      </c>
    </row>
    <row r="23" spans="1:10" ht="15">
      <c r="A23" s="5">
        <v>170</v>
      </c>
      <c r="B23" s="3" t="s">
        <v>15</v>
      </c>
      <c r="C23" s="4">
        <v>894.352001032995</v>
      </c>
      <c r="D23" s="4">
        <v>844.427982737028</v>
      </c>
      <c r="E23" s="4">
        <v>788.657711876009</v>
      </c>
      <c r="F23" s="4"/>
      <c r="G23" s="4">
        <v>2527.43769564603</v>
      </c>
      <c r="H23" s="4"/>
      <c r="I23" s="4">
        <v>121.873928285098</v>
      </c>
      <c r="J23" s="7">
        <v>0.0482203492078354</v>
      </c>
    </row>
    <row r="24" spans="1:10" ht="15">
      <c r="A24" s="5">
        <v>180</v>
      </c>
      <c r="B24" s="3" t="s">
        <v>16</v>
      </c>
      <c r="C24" s="4">
        <v>800.704962962942</v>
      </c>
      <c r="D24" s="4">
        <v>801.167422572012</v>
      </c>
      <c r="E24" s="4">
        <v>791.686247438564</v>
      </c>
      <c r="F24" s="4"/>
      <c r="G24" s="4">
        <v>2393.55863297351</v>
      </c>
      <c r="H24" s="4"/>
      <c r="I24" s="4">
        <v>125.027095000398</v>
      </c>
      <c r="J24" s="7">
        <v>0.0522348160926717</v>
      </c>
    </row>
    <row r="25" spans="1:10" ht="15">
      <c r="A25" s="5">
        <v>190</v>
      </c>
      <c r="B25" s="3" t="s">
        <v>17</v>
      </c>
      <c r="C25" s="4">
        <v>838.717400475785</v>
      </c>
      <c r="D25" s="4">
        <v>846.600636196067</v>
      </c>
      <c r="E25" s="4">
        <v>811.938077725865</v>
      </c>
      <c r="F25" s="4"/>
      <c r="G25" s="4">
        <v>2497.25611439771</v>
      </c>
      <c r="H25" s="4"/>
      <c r="I25" s="4">
        <v>145.860175546388</v>
      </c>
      <c r="J25" s="7">
        <v>0.0584081763602235</v>
      </c>
    </row>
    <row r="26" spans="1:10" ht="15">
      <c r="A26" s="5">
        <v>220</v>
      </c>
      <c r="B26" s="3" t="s">
        <v>18</v>
      </c>
      <c r="C26" s="4">
        <v>949.47752059557</v>
      </c>
      <c r="D26" s="4">
        <v>1075.00341156468</v>
      </c>
      <c r="E26" s="4">
        <v>977.90564070408</v>
      </c>
      <c r="F26" s="4"/>
      <c r="G26" s="4">
        <v>3002.38657286433</v>
      </c>
      <c r="H26" s="4"/>
      <c r="I26" s="4">
        <v>324.985757172849</v>
      </c>
      <c r="J26" s="7">
        <v>0.108242476205456</v>
      </c>
    </row>
    <row r="27" spans="1:10" ht="15">
      <c r="A27" s="5">
        <v>230</v>
      </c>
      <c r="B27" s="3" t="s">
        <v>19</v>
      </c>
      <c r="C27" s="4">
        <v>951.562046960607</v>
      </c>
      <c r="D27" s="4">
        <v>912.512164219264</v>
      </c>
      <c r="E27" s="4">
        <v>605.006752611838</v>
      </c>
      <c r="F27" s="4"/>
      <c r="G27" s="4">
        <v>2469.08096379171</v>
      </c>
      <c r="H27" s="4"/>
      <c r="I27" s="4">
        <v>300.023991456332</v>
      </c>
      <c r="J27" s="7">
        <v>0.121512415289773</v>
      </c>
    </row>
    <row r="28" spans="1:10" ht="15">
      <c r="A28" s="5">
        <v>240</v>
      </c>
      <c r="B28" s="3" t="s">
        <v>20</v>
      </c>
      <c r="C28" s="4">
        <v>782.216677567732</v>
      </c>
      <c r="D28" s="4">
        <v>1072.84794874115</v>
      </c>
      <c r="E28" s="4">
        <v>634.292939739057</v>
      </c>
      <c r="F28" s="4"/>
      <c r="G28" s="4">
        <v>2489.35756604794</v>
      </c>
      <c r="H28" s="4"/>
      <c r="I28" s="4">
        <v>243.621911532684</v>
      </c>
      <c r="J28" s="7">
        <v>0.0978653749286222</v>
      </c>
    </row>
    <row r="29" spans="1:10" ht="15">
      <c r="A29" s="5">
        <v>250</v>
      </c>
      <c r="B29" s="3" t="s">
        <v>21</v>
      </c>
      <c r="C29" s="4">
        <v>787.284402320648</v>
      </c>
      <c r="D29" s="4">
        <v>1185.42888091854</v>
      </c>
      <c r="E29" s="4">
        <v>593.887279523468</v>
      </c>
      <c r="F29" s="4"/>
      <c r="G29" s="4">
        <v>2566.60056276265</v>
      </c>
      <c r="H29" s="4"/>
      <c r="I29" s="4">
        <v>336.162129909454</v>
      </c>
      <c r="J29" s="7">
        <v>0.130975631653261</v>
      </c>
    </row>
    <row r="30" spans="1:10" ht="15">
      <c r="A30" s="5">
        <v>260</v>
      </c>
      <c r="B30" s="3" t="s">
        <v>22</v>
      </c>
      <c r="C30" s="4">
        <v>847.34922873233</v>
      </c>
      <c r="D30" s="4">
        <v>1059.98589420571</v>
      </c>
      <c r="E30" s="4">
        <v>618.402274390774</v>
      </c>
      <c r="F30" s="4"/>
      <c r="G30" s="4">
        <v>2525.73739732882</v>
      </c>
      <c r="H30" s="4"/>
      <c r="I30" s="4">
        <v>247.454368306618</v>
      </c>
      <c r="J30" s="7">
        <v>0.0979731180954606</v>
      </c>
    </row>
    <row r="31" spans="1:10" ht="15">
      <c r="A31" s="5">
        <v>270</v>
      </c>
      <c r="B31" s="3" t="s">
        <v>23</v>
      </c>
      <c r="C31" s="4">
        <v>805.702134118384</v>
      </c>
      <c r="D31" s="4">
        <v>1207.80496619963</v>
      </c>
      <c r="E31" s="4">
        <v>632.483736039591</v>
      </c>
      <c r="F31" s="4"/>
      <c r="G31" s="4">
        <v>2645.99083635761</v>
      </c>
      <c r="H31" s="4"/>
      <c r="I31" s="4">
        <v>327.437455214943</v>
      </c>
      <c r="J31" s="7">
        <v>0.123748521996275</v>
      </c>
    </row>
    <row r="32" spans="1:10" ht="15">
      <c r="A32" s="5">
        <v>290</v>
      </c>
      <c r="B32" s="3" t="s">
        <v>24</v>
      </c>
      <c r="C32" s="4">
        <v>792.701747001877</v>
      </c>
      <c r="D32" s="4">
        <v>818.104560268062</v>
      </c>
      <c r="E32" s="4">
        <v>770.140383779333</v>
      </c>
      <c r="F32" s="4"/>
      <c r="G32" s="4">
        <v>2380.94669104927</v>
      </c>
      <c r="H32" s="4"/>
      <c r="I32" s="4">
        <v>195.362554284191</v>
      </c>
      <c r="J32" s="7">
        <v>0.0820524688850115</v>
      </c>
    </row>
    <row r="33" spans="1:10" ht="15">
      <c r="A33" s="5">
        <v>310</v>
      </c>
      <c r="B33" s="3" t="s">
        <v>25</v>
      </c>
      <c r="C33" s="4">
        <v>849.603560081198</v>
      </c>
      <c r="D33" s="4">
        <v>757.817425207001</v>
      </c>
      <c r="E33" s="4">
        <v>678.21568229417</v>
      </c>
      <c r="F33" s="4"/>
      <c r="G33" s="4">
        <v>2285.63666758237</v>
      </c>
      <c r="H33" s="4"/>
      <c r="I33" s="4">
        <v>197.694860809608</v>
      </c>
      <c r="J33" s="7">
        <v>0.0864944387765359</v>
      </c>
    </row>
    <row r="34" spans="1:10" ht="15">
      <c r="A34" s="5">
        <v>470</v>
      </c>
      <c r="B34" s="3" t="s">
        <v>26</v>
      </c>
      <c r="C34" s="4">
        <v>860.497331222898</v>
      </c>
      <c r="D34" s="4">
        <v>785.558592608698</v>
      </c>
      <c r="E34" s="4">
        <v>835.315334460693</v>
      </c>
      <c r="F34" s="4"/>
      <c r="G34" s="4">
        <v>2481.37125829229</v>
      </c>
      <c r="H34" s="4"/>
      <c r="I34" s="4">
        <v>156.323800736442</v>
      </c>
      <c r="J34" s="7">
        <v>0.0629989568123014</v>
      </c>
    </row>
    <row r="35" spans="1:10" ht="15">
      <c r="A35" s="5">
        <v>480</v>
      </c>
      <c r="B35" s="3" t="s">
        <v>27</v>
      </c>
      <c r="C35" s="4">
        <v>994.088808675223</v>
      </c>
      <c r="D35" s="4">
        <v>817.178551657589</v>
      </c>
      <c r="E35" s="4">
        <v>843.575113176388</v>
      </c>
      <c r="F35" s="4"/>
      <c r="G35" s="4">
        <v>2654.8424735092</v>
      </c>
      <c r="H35" s="4"/>
      <c r="I35" s="4">
        <v>280.174319262225</v>
      </c>
      <c r="J35" s="7">
        <v>0.105533312073272</v>
      </c>
    </row>
    <row r="36" spans="1:10" ht="15">
      <c r="A36" s="5">
        <v>490</v>
      </c>
      <c r="B36" s="3" t="s">
        <v>28</v>
      </c>
      <c r="C36" s="4">
        <v>1028.88343189627</v>
      </c>
      <c r="D36" s="4">
        <v>918.121793101659</v>
      </c>
      <c r="E36" s="4">
        <v>795.288322206269</v>
      </c>
      <c r="F36" s="4"/>
      <c r="G36" s="4">
        <v>2742.2935472042</v>
      </c>
      <c r="H36" s="4"/>
      <c r="I36" s="4">
        <v>201.859869859256</v>
      </c>
      <c r="J36" s="7">
        <v>0.0736098693974809</v>
      </c>
    </row>
    <row r="37" spans="1:10" ht="15">
      <c r="A37" s="5">
        <v>500</v>
      </c>
      <c r="B37" s="3" t="s">
        <v>29</v>
      </c>
      <c r="C37" s="4">
        <v>949.828981436187</v>
      </c>
      <c r="D37" s="4">
        <v>837.436380356213</v>
      </c>
      <c r="E37" s="4">
        <v>709.209586162618</v>
      </c>
      <c r="F37" s="4"/>
      <c r="G37" s="4">
        <v>2496.47494795501</v>
      </c>
      <c r="H37" s="4"/>
      <c r="I37" s="4">
        <v>141.325025814954</v>
      </c>
      <c r="J37" s="7">
        <v>0.0566098313667118</v>
      </c>
    </row>
    <row r="38" spans="1:10" ht="15">
      <c r="A38" s="5">
        <v>510</v>
      </c>
      <c r="B38" s="3" t="s">
        <v>30</v>
      </c>
      <c r="C38" s="4">
        <v>950.980984570455</v>
      </c>
      <c r="D38" s="4">
        <v>848.561918106654</v>
      </c>
      <c r="E38" s="4">
        <v>730.441493577245</v>
      </c>
      <c r="F38" s="4"/>
      <c r="G38" s="4">
        <v>2529.98439625435</v>
      </c>
      <c r="H38" s="4"/>
      <c r="I38" s="4">
        <v>326.554337287383</v>
      </c>
      <c r="J38" s="7">
        <v>0.129073656648178</v>
      </c>
    </row>
    <row r="39" spans="1:10" ht="15">
      <c r="A39" s="5">
        <v>520</v>
      </c>
      <c r="B39" s="3" t="s">
        <v>31</v>
      </c>
      <c r="C39" s="4">
        <v>818.003464857896</v>
      </c>
      <c r="D39" s="4">
        <v>907.720617019588</v>
      </c>
      <c r="E39" s="4">
        <v>710.389568836079</v>
      </c>
      <c r="F39" s="4"/>
      <c r="G39" s="4">
        <v>2436.11365071356</v>
      </c>
      <c r="H39" s="4"/>
      <c r="I39" s="4">
        <v>183.707287718451</v>
      </c>
      <c r="J39" s="7">
        <v>0.0754099824795292</v>
      </c>
    </row>
    <row r="40" spans="1:10" ht="15">
      <c r="A40" s="5">
        <v>540</v>
      </c>
      <c r="B40" s="3" t="s">
        <v>32</v>
      </c>
      <c r="C40" s="4">
        <v>849.250584323164</v>
      </c>
      <c r="D40" s="4">
        <v>957.855411083667</v>
      </c>
      <c r="E40" s="4">
        <v>1023.94496467538</v>
      </c>
      <c r="F40" s="4"/>
      <c r="G40" s="4">
        <v>2831.05096008221</v>
      </c>
      <c r="H40" s="4"/>
      <c r="I40" s="4">
        <v>218.570089848949</v>
      </c>
      <c r="J40" s="7">
        <v>0.0772045762972073</v>
      </c>
    </row>
    <row r="41" spans="1:10" ht="15">
      <c r="A41" s="5">
        <v>550</v>
      </c>
      <c r="B41" s="3" t="s">
        <v>33</v>
      </c>
      <c r="C41" s="4">
        <v>848.377991891289</v>
      </c>
      <c r="D41" s="4">
        <v>822.202688166108</v>
      </c>
      <c r="E41" s="4">
        <v>809.192118046777</v>
      </c>
      <c r="F41" s="4"/>
      <c r="G41" s="4">
        <v>2479.77279810417</v>
      </c>
      <c r="H41" s="4"/>
      <c r="I41" s="4">
        <v>434.24851679678</v>
      </c>
      <c r="J41" s="7">
        <v>0.17511625142786</v>
      </c>
    </row>
    <row r="42" spans="1:10" ht="15">
      <c r="A42" s="5">
        <v>560</v>
      </c>
      <c r="B42" s="3" t="s">
        <v>34</v>
      </c>
      <c r="C42" s="4">
        <v>795.646746459458</v>
      </c>
      <c r="D42" s="4">
        <v>798.286069245737</v>
      </c>
      <c r="E42" s="4">
        <v>806.932151231505</v>
      </c>
      <c r="F42" s="4"/>
      <c r="G42" s="4">
        <v>2400.8649669367</v>
      </c>
      <c r="H42" s="4"/>
      <c r="I42" s="4">
        <v>455.217707708592</v>
      </c>
      <c r="J42" s="7">
        <v>0.189605710432524</v>
      </c>
    </row>
    <row r="43" spans="1:10" ht="15">
      <c r="A43" s="5">
        <v>580</v>
      </c>
      <c r="B43" s="3" t="s">
        <v>35</v>
      </c>
      <c r="C43" s="4">
        <v>905.714461327488</v>
      </c>
      <c r="D43" s="4">
        <v>824.996677991173</v>
      </c>
      <c r="E43" s="4">
        <v>805.229413347439</v>
      </c>
      <c r="F43" s="4"/>
      <c r="G43" s="4">
        <v>2535.9405526661</v>
      </c>
      <c r="H43" s="4"/>
      <c r="I43" s="4">
        <v>434.958676578934</v>
      </c>
      <c r="J43" s="7">
        <v>0.171517694340922</v>
      </c>
    </row>
    <row r="44" spans="1:10" ht="15">
      <c r="A44" s="5">
        <v>640</v>
      </c>
      <c r="B44" s="3" t="s">
        <v>36</v>
      </c>
      <c r="C44" s="4">
        <v>832.014600439829</v>
      </c>
      <c r="D44" s="4">
        <v>834.251915141202</v>
      </c>
      <c r="E44" s="4">
        <v>797.477855273163</v>
      </c>
      <c r="F44" s="4"/>
      <c r="G44" s="4">
        <v>2463.74437085419</v>
      </c>
      <c r="H44" s="4"/>
      <c r="I44" s="4">
        <v>312.375330280814</v>
      </c>
      <c r="J44" s="7">
        <v>0.126788856009648</v>
      </c>
    </row>
    <row r="45" spans="1:10" ht="15">
      <c r="A45" s="5">
        <v>740</v>
      </c>
      <c r="B45" s="3" t="s">
        <v>37</v>
      </c>
      <c r="C45" s="4">
        <v>868.471856503096</v>
      </c>
      <c r="D45" s="4">
        <v>844.865754800994</v>
      </c>
      <c r="E45" s="4">
        <v>775.752609063277</v>
      </c>
      <c r="F45" s="4"/>
      <c r="G45" s="4">
        <v>2489.09022036736</v>
      </c>
      <c r="H45" s="4"/>
      <c r="I45" s="4">
        <v>409.792846301945</v>
      </c>
      <c r="J45" s="7">
        <v>0.164635593739733</v>
      </c>
    </row>
    <row r="46" spans="1:10" ht="15">
      <c r="A46" s="5">
        <v>770</v>
      </c>
      <c r="B46" s="3" t="s">
        <v>38</v>
      </c>
      <c r="C46" s="4">
        <v>814.311818321554</v>
      </c>
      <c r="D46" s="4">
        <v>803.734526590821</v>
      </c>
      <c r="E46" s="4">
        <v>821.028764753552</v>
      </c>
      <c r="F46" s="4"/>
      <c r="G46" s="4">
        <v>2439.07510966592</v>
      </c>
      <c r="H46" s="4"/>
      <c r="I46" s="4">
        <v>203.642619742464</v>
      </c>
      <c r="J46" s="7">
        <v>0.0834917378868077</v>
      </c>
    </row>
    <row r="47" spans="1:10" ht="15">
      <c r="A47" s="5">
        <v>860</v>
      </c>
      <c r="B47" s="3" t="s">
        <v>39</v>
      </c>
      <c r="C47" s="4">
        <v>1011.27403184744</v>
      </c>
      <c r="D47" s="4">
        <v>933.597149991699</v>
      </c>
      <c r="E47" s="4">
        <v>606.447095098611</v>
      </c>
      <c r="F47" s="4"/>
      <c r="G47" s="4">
        <v>2551.31827693775</v>
      </c>
      <c r="H47" s="4"/>
      <c r="I47" s="4">
        <v>214.264937398446</v>
      </c>
      <c r="J47" s="7">
        <v>0.0839820493331861</v>
      </c>
    </row>
    <row r="48" spans="1:10" ht="15">
      <c r="A48" s="5">
        <v>870</v>
      </c>
      <c r="B48" s="3" t="s">
        <v>40</v>
      </c>
      <c r="C48" s="4">
        <v>878.627862862984</v>
      </c>
      <c r="D48" s="4">
        <v>967.570746896073</v>
      </c>
      <c r="E48" s="4">
        <v>775.452613468329</v>
      </c>
      <c r="F48" s="4"/>
      <c r="G48" s="4">
        <v>2621.65122322738</v>
      </c>
      <c r="H48" s="4"/>
      <c r="I48" s="4">
        <v>138.619928239328</v>
      </c>
      <c r="J48" s="7">
        <v>0.0528750457006558</v>
      </c>
    </row>
    <row r="49" spans="1:10" ht="15">
      <c r="A49" s="5">
        <v>880</v>
      </c>
      <c r="B49" s="3" t="s">
        <v>41</v>
      </c>
      <c r="C49" s="4">
        <v>782.521501963326</v>
      </c>
      <c r="D49" s="4">
        <v>837.827400063833</v>
      </c>
      <c r="E49" s="4">
        <v>951.249498782161</v>
      </c>
      <c r="F49" s="4"/>
      <c r="G49" s="4">
        <v>2571.59840080932</v>
      </c>
      <c r="H49" s="4"/>
      <c r="I49" s="4">
        <v>310.935948007432</v>
      </c>
      <c r="J49" s="7">
        <v>0.120911549762037</v>
      </c>
    </row>
    <row r="50" spans="1:10" ht="15">
      <c r="A50" s="5">
        <v>890</v>
      </c>
      <c r="B50" s="3" t="s">
        <v>42</v>
      </c>
      <c r="C50" s="4">
        <v>938.0247449272</v>
      </c>
      <c r="D50" s="4">
        <v>839.767459382409</v>
      </c>
      <c r="E50" s="4">
        <v>784.304483489918</v>
      </c>
      <c r="F50" s="4"/>
      <c r="G50" s="4">
        <v>2562.09668779952</v>
      </c>
      <c r="H50" s="4"/>
      <c r="I50" s="4">
        <v>257.030140871837</v>
      </c>
      <c r="J50" s="7">
        <v>0.100320234632748</v>
      </c>
    </row>
    <row r="51" spans="1:10" ht="15">
      <c r="A51" s="5">
        <v>900</v>
      </c>
      <c r="B51" s="3" t="s">
        <v>43</v>
      </c>
      <c r="C51" s="4">
        <v>859.467187379711</v>
      </c>
      <c r="D51" s="4">
        <v>898.811435233038</v>
      </c>
      <c r="E51" s="4">
        <v>826.539352686484</v>
      </c>
      <c r="F51" s="4"/>
      <c r="G51" s="4">
        <v>2584.81797529923</v>
      </c>
      <c r="H51" s="4"/>
      <c r="I51" s="4">
        <v>212.850974399986</v>
      </c>
      <c r="J51" s="7">
        <v>0.0823466009730704</v>
      </c>
    </row>
    <row r="52" spans="1:10" ht="15">
      <c r="A52" s="5">
        <v>910</v>
      </c>
      <c r="B52" s="3" t="s">
        <v>44</v>
      </c>
      <c r="C52" s="4">
        <v>1001.91790188344</v>
      </c>
      <c r="D52" s="4">
        <v>964.833608942733</v>
      </c>
      <c r="E52" s="4">
        <v>1403.93538500116</v>
      </c>
      <c r="F52" s="4"/>
      <c r="G52" s="4">
        <v>3370.68689582733</v>
      </c>
      <c r="H52" s="4"/>
      <c r="I52" s="4">
        <v>578.72376346804</v>
      </c>
      <c r="J52" s="7">
        <v>0.171693124088285</v>
      </c>
    </row>
    <row r="53" spans="1:10" ht="15">
      <c r="A53" s="5">
        <v>920</v>
      </c>
      <c r="B53" s="3" t="s">
        <v>45</v>
      </c>
      <c r="C53" s="4">
        <v>845.372395737049</v>
      </c>
      <c r="D53" s="4">
        <v>900.285278746375</v>
      </c>
      <c r="E53" s="4">
        <v>864.12260558034</v>
      </c>
      <c r="F53" s="4"/>
      <c r="G53" s="4">
        <v>2609.78028006376</v>
      </c>
      <c r="H53" s="4"/>
      <c r="I53" s="4">
        <v>248.083265022122</v>
      </c>
      <c r="J53" s="7">
        <v>0.0950590618364473</v>
      </c>
    </row>
    <row r="54" spans="1:10" ht="15">
      <c r="A54" s="5">
        <v>930</v>
      </c>
      <c r="B54" s="3" t="s">
        <v>46</v>
      </c>
      <c r="C54" s="4">
        <v>854.263560080243</v>
      </c>
      <c r="D54" s="4">
        <v>918.392673927734</v>
      </c>
      <c r="E54" s="4">
        <v>809.083188139424</v>
      </c>
      <c r="F54" s="4"/>
      <c r="G54" s="4">
        <v>2581.7394221474</v>
      </c>
      <c r="H54" s="4"/>
      <c r="I54" s="4">
        <v>259.469616224261</v>
      </c>
      <c r="J54" s="7">
        <v>0.100501860876588</v>
      </c>
    </row>
    <row r="55" spans="1:10" ht="15">
      <c r="A55" s="5">
        <v>940</v>
      </c>
      <c r="B55" s="3" t="s">
        <v>47</v>
      </c>
      <c r="C55" s="4">
        <v>910.151234011646</v>
      </c>
      <c r="D55" s="4">
        <v>833.422713449688</v>
      </c>
      <c r="E55" s="4">
        <v>715.88521416694</v>
      </c>
      <c r="F55" s="4"/>
      <c r="G55" s="4">
        <v>2459.45916162827</v>
      </c>
      <c r="H55" s="4"/>
      <c r="I55" s="4">
        <v>219.752309749181</v>
      </c>
      <c r="J55" s="7">
        <v>0.0893498510476162</v>
      </c>
    </row>
    <row r="56" spans="1:10" ht="15">
      <c r="A56" s="5">
        <v>950</v>
      </c>
      <c r="B56" s="3" t="s">
        <v>48</v>
      </c>
      <c r="C56" s="4">
        <v>836.707068114949</v>
      </c>
      <c r="D56" s="4">
        <v>872.831596670961</v>
      </c>
      <c r="E56" s="4">
        <v>801.25921960589</v>
      </c>
      <c r="F56" s="4"/>
      <c r="G56" s="4">
        <v>2510.7978843918</v>
      </c>
      <c r="H56" s="4"/>
      <c r="I56" s="4">
        <v>198.641325084888</v>
      </c>
      <c r="J56" s="7">
        <v>0.0791148209578031</v>
      </c>
    </row>
    <row r="57" spans="1:10" ht="15">
      <c r="A57" s="5">
        <v>960</v>
      </c>
      <c r="B57" s="3" t="s">
        <v>49</v>
      </c>
      <c r="C57" s="4">
        <v>927.531394759323</v>
      </c>
      <c r="D57" s="4">
        <v>857.106504554381</v>
      </c>
      <c r="E57" s="4">
        <v>753.348938032585</v>
      </c>
      <c r="F57" s="4"/>
      <c r="G57" s="4">
        <v>2537.98683734629</v>
      </c>
      <c r="H57" s="4"/>
      <c r="I57" s="4">
        <v>162.829359792927</v>
      </c>
      <c r="J57" s="7">
        <v>0.0641568968746825</v>
      </c>
    </row>
    <row r="58" spans="1:10" ht="15">
      <c r="A58" s="5">
        <v>970</v>
      </c>
      <c r="B58" s="3" t="s">
        <v>50</v>
      </c>
      <c r="C58" s="4">
        <v>859.797503841068</v>
      </c>
      <c r="D58" s="4">
        <v>826.108168245722</v>
      </c>
      <c r="E58" s="4">
        <v>762.049746442534</v>
      </c>
      <c r="F58" s="4"/>
      <c r="G58" s="4">
        <v>2447.95541852932</v>
      </c>
      <c r="H58" s="4"/>
      <c r="I58" s="4">
        <v>114.227595635347</v>
      </c>
      <c r="J58" s="7">
        <v>0.0466624493120766</v>
      </c>
    </row>
    <row r="59" spans="1:10" ht="15">
      <c r="A59" s="5">
        <v>980</v>
      </c>
      <c r="B59" s="3" t="s">
        <v>51</v>
      </c>
      <c r="C59" s="4">
        <v>870.423070135485</v>
      </c>
      <c r="D59" s="4">
        <v>837.624370600261</v>
      </c>
      <c r="E59" s="4">
        <v>779.716550857852</v>
      </c>
      <c r="F59" s="4"/>
      <c r="G59" s="4">
        <v>2487.76399159359</v>
      </c>
      <c r="H59" s="4"/>
      <c r="I59" s="4">
        <v>139.7954822696</v>
      </c>
      <c r="J59" s="7">
        <v>0.0561932252183017</v>
      </c>
    </row>
    <row r="60" spans="1:10" ht="15">
      <c r="A60" s="5">
        <v>990</v>
      </c>
      <c r="B60" s="3" t="s">
        <v>52</v>
      </c>
      <c r="C60" s="4">
        <v>862.290993443975</v>
      </c>
      <c r="D60" s="4">
        <v>833.443467572631</v>
      </c>
      <c r="E60" s="4">
        <v>768.288718660979</v>
      </c>
      <c r="F60" s="4"/>
      <c r="G60" s="4">
        <v>2464.02317967758</v>
      </c>
      <c r="H60" s="4"/>
      <c r="I60" s="4">
        <v>154.287748784404</v>
      </c>
      <c r="J60" s="7">
        <v>0.062616192110901</v>
      </c>
    </row>
    <row r="61" spans="1:10" ht="15">
      <c r="A61" s="5">
        <v>1000</v>
      </c>
      <c r="B61" s="3" t="s">
        <v>53</v>
      </c>
      <c r="C61" s="4">
        <v>918.282341156009</v>
      </c>
      <c r="D61" s="4">
        <v>792.341280613953</v>
      </c>
      <c r="E61" s="4">
        <v>762.388805293675</v>
      </c>
      <c r="F61" s="4"/>
      <c r="G61" s="4">
        <v>2473.01242706363</v>
      </c>
      <c r="H61" s="4"/>
      <c r="I61" s="4">
        <v>116.436887719925</v>
      </c>
      <c r="J61" s="7">
        <v>0.0470830176369868</v>
      </c>
    </row>
    <row r="62" spans="1:10" ht="15">
      <c r="A62" s="5">
        <v>1010</v>
      </c>
      <c r="B62" s="3" t="s">
        <v>54</v>
      </c>
      <c r="C62" s="4">
        <v>877.08870676787</v>
      </c>
      <c r="D62" s="4">
        <v>847.700647681239</v>
      </c>
      <c r="E62" s="4">
        <v>814.040046861131</v>
      </c>
      <c r="F62" s="4"/>
      <c r="G62" s="4">
        <v>2538.82940131024</v>
      </c>
      <c r="H62" s="4"/>
      <c r="I62" s="4">
        <v>145.073709388219</v>
      </c>
      <c r="J62" s="7">
        <v>0.0571419683864343</v>
      </c>
    </row>
    <row r="63" spans="1:10" ht="15">
      <c r="A63" s="5">
        <v>1020</v>
      </c>
      <c r="B63" s="3" t="s">
        <v>55</v>
      </c>
      <c r="C63" s="4">
        <v>970.771199801207</v>
      </c>
      <c r="D63" s="4">
        <v>862.048063106991</v>
      </c>
      <c r="E63" s="4">
        <v>827.811844639862</v>
      </c>
      <c r="F63" s="4"/>
      <c r="G63" s="4">
        <v>2660.63110754806</v>
      </c>
      <c r="H63" s="4"/>
      <c r="I63" s="4">
        <v>160.77583869025</v>
      </c>
      <c r="J63" s="7">
        <v>0.0604277076345303</v>
      </c>
    </row>
    <row r="64" spans="1:10" ht="15">
      <c r="A64" s="5">
        <v>1030</v>
      </c>
      <c r="B64" s="3" t="s">
        <v>56</v>
      </c>
      <c r="C64" s="4">
        <v>982.078543397598</v>
      </c>
      <c r="D64" s="4">
        <v>869.695506234868</v>
      </c>
      <c r="E64" s="4">
        <v>846.287573347373</v>
      </c>
      <c r="F64" s="4"/>
      <c r="G64" s="4">
        <v>2698.06162297983</v>
      </c>
      <c r="H64" s="4"/>
      <c r="I64" s="4">
        <v>164.38763629873</v>
      </c>
      <c r="J64" s="7">
        <v>0.0609280510491731</v>
      </c>
    </row>
    <row r="65" spans="1:10" ht="15">
      <c r="A65" s="5">
        <v>1040</v>
      </c>
      <c r="B65" s="3" t="s">
        <v>57</v>
      </c>
      <c r="C65" s="4">
        <v>836.282891238343</v>
      </c>
      <c r="D65" s="4">
        <v>816.900326096398</v>
      </c>
      <c r="E65" s="4">
        <v>771.604996496285</v>
      </c>
      <c r="F65" s="4"/>
      <c r="G65" s="4">
        <v>2424.78821383102</v>
      </c>
      <c r="H65" s="4"/>
      <c r="I65" s="4">
        <v>148.847029123369</v>
      </c>
      <c r="J65" s="7">
        <v>0.061385579274241</v>
      </c>
    </row>
    <row r="66" spans="1:10" ht="15">
      <c r="A66" s="5">
        <v>1050</v>
      </c>
      <c r="B66" s="3" t="s">
        <v>58</v>
      </c>
      <c r="C66" s="4">
        <v>816.455652091831</v>
      </c>
      <c r="D66" s="4">
        <v>805.756264429226</v>
      </c>
      <c r="E66" s="4">
        <v>775.316615465286</v>
      </c>
      <c r="F66" s="4"/>
      <c r="G66" s="4">
        <v>2397.52853198634</v>
      </c>
      <c r="H66" s="4"/>
      <c r="I66" s="4">
        <v>154.752044552527</v>
      </c>
      <c r="J66" s="7">
        <v>0.0645464871378678</v>
      </c>
    </row>
    <row r="67" spans="1:10" ht="15">
      <c r="A67" s="5">
        <v>1060</v>
      </c>
      <c r="B67" s="3" t="s">
        <v>59</v>
      </c>
      <c r="C67" s="4">
        <v>866.484284852712</v>
      </c>
      <c r="D67" s="4">
        <v>826.465269713565</v>
      </c>
      <c r="E67" s="4">
        <v>780.768535410802</v>
      </c>
      <c r="F67" s="4"/>
      <c r="G67" s="4">
        <v>2473.71808997708</v>
      </c>
      <c r="H67" s="4"/>
      <c r="I67" s="4">
        <v>120.635886553277</v>
      </c>
      <c r="J67" s="7">
        <v>0.0487670309086818</v>
      </c>
    </row>
    <row r="68" spans="1:10" ht="15">
      <c r="A68" s="5">
        <v>1070</v>
      </c>
      <c r="B68" s="3" t="s">
        <v>60</v>
      </c>
      <c r="C68" s="4">
        <v>861.811489148682</v>
      </c>
      <c r="D68" s="4">
        <v>801.685866971141</v>
      </c>
      <c r="E68" s="4">
        <v>774.893665154033</v>
      </c>
      <c r="F68" s="4"/>
      <c r="G68" s="4">
        <v>2438.39102127385</v>
      </c>
      <c r="H68" s="4"/>
      <c r="I68" s="4">
        <v>114.931959580048</v>
      </c>
      <c r="J68" s="7">
        <v>0.0471343433343214</v>
      </c>
    </row>
    <row r="69" spans="1:10" ht="15">
      <c r="A69" s="5">
        <v>1080</v>
      </c>
      <c r="B69" s="3" t="s">
        <v>61</v>
      </c>
      <c r="C69" s="4">
        <v>984.284263155951</v>
      </c>
      <c r="D69" s="4">
        <v>839.65466523598</v>
      </c>
      <c r="E69" s="4">
        <v>776.220602191395</v>
      </c>
      <c r="F69" s="4"/>
      <c r="G69" s="4">
        <v>2600.15953058332</v>
      </c>
      <c r="H69" s="4"/>
      <c r="I69" s="4">
        <v>133.808343658158</v>
      </c>
      <c r="J69" s="7">
        <v>0.0514615899848804</v>
      </c>
    </row>
    <row r="70" spans="1:10" ht="15">
      <c r="A70" s="5">
        <v>1110</v>
      </c>
      <c r="B70" s="3" t="s">
        <v>62</v>
      </c>
      <c r="C70" s="4">
        <v>854.352826181772</v>
      </c>
      <c r="D70" s="4">
        <v>829.488152837859</v>
      </c>
      <c r="E70" s="4">
        <v>792.492363261357</v>
      </c>
      <c r="F70" s="4"/>
      <c r="G70" s="4">
        <v>2476.33334228098</v>
      </c>
      <c r="H70" s="4"/>
      <c r="I70" s="4">
        <v>144.283007735233</v>
      </c>
      <c r="J70" s="7">
        <v>0.0582647760993002</v>
      </c>
    </row>
    <row r="71" spans="1:10" ht="15">
      <c r="A71" s="5">
        <v>1120</v>
      </c>
      <c r="B71" s="3" t="s">
        <v>63</v>
      </c>
      <c r="C71" s="4">
        <v>861.81475849615</v>
      </c>
      <c r="D71" s="4">
        <v>822.693376346024</v>
      </c>
      <c r="E71" s="4">
        <v>787.827574614966</v>
      </c>
      <c r="F71" s="4"/>
      <c r="G71" s="4">
        <v>2472.33570945714</v>
      </c>
      <c r="H71" s="4"/>
      <c r="I71" s="4">
        <v>132.562642404826</v>
      </c>
      <c r="J71" s="7">
        <v>0.0536183827696819</v>
      </c>
    </row>
    <row r="72" spans="1:10" ht="15">
      <c r="A72" s="5">
        <v>1130</v>
      </c>
      <c r="B72" s="3" t="s">
        <v>64</v>
      </c>
      <c r="C72" s="4">
        <v>850.127003914829</v>
      </c>
      <c r="D72" s="4">
        <v>817.0412198372</v>
      </c>
      <c r="E72" s="4">
        <v>770.470407055778</v>
      </c>
      <c r="F72" s="4"/>
      <c r="G72" s="4">
        <v>2437.6386308078</v>
      </c>
      <c r="H72" s="4"/>
      <c r="I72" s="4">
        <v>131.463530903657</v>
      </c>
      <c r="J72" s="7">
        <v>0.0539306890045845</v>
      </c>
    </row>
    <row r="73" spans="1:10" ht="15">
      <c r="A73" s="5">
        <v>1140</v>
      </c>
      <c r="B73" s="3" t="s">
        <v>65</v>
      </c>
      <c r="C73" s="4">
        <v>932.049910636717</v>
      </c>
      <c r="D73" s="4">
        <v>797.83811534992</v>
      </c>
      <c r="E73" s="4">
        <v>683.253967287746</v>
      </c>
      <c r="F73" s="4"/>
      <c r="G73" s="4">
        <v>2413.14199327438</v>
      </c>
      <c r="H73" s="4"/>
      <c r="I73" s="4">
        <v>132.235627252918</v>
      </c>
      <c r="J73" s="7">
        <v>0.0547981128427044</v>
      </c>
    </row>
    <row r="74" spans="1:10" ht="15">
      <c r="A74" s="5">
        <v>1150</v>
      </c>
      <c r="B74" s="3" t="s">
        <v>66</v>
      </c>
      <c r="C74" s="4">
        <v>967.911035718947</v>
      </c>
      <c r="D74" s="4">
        <v>842.138296345326</v>
      </c>
      <c r="E74" s="4">
        <v>679.226026432915</v>
      </c>
      <c r="F74" s="4"/>
      <c r="G74" s="4">
        <v>2489.27535849718</v>
      </c>
      <c r="H74" s="4"/>
      <c r="I74" s="4">
        <v>130.515075678838</v>
      </c>
      <c r="J74" s="7">
        <v>0.0524309515350814</v>
      </c>
    </row>
    <row r="75" spans="1:10" ht="15">
      <c r="A75" s="5">
        <v>1160</v>
      </c>
      <c r="B75" s="3" t="s">
        <v>67</v>
      </c>
      <c r="C75" s="4">
        <v>964.202517883475</v>
      </c>
      <c r="D75" s="4">
        <v>828.77626978178</v>
      </c>
      <c r="E75" s="4">
        <v>658.437395517208</v>
      </c>
      <c r="F75" s="4"/>
      <c r="G75" s="4">
        <v>2451.41618318246</v>
      </c>
      <c r="H75" s="4"/>
      <c r="I75" s="4">
        <v>119.187702546459</v>
      </c>
      <c r="J75" s="7">
        <v>0.0486199378808571</v>
      </c>
    </row>
    <row r="76" spans="1:10" ht="15">
      <c r="A76" s="5">
        <v>1180</v>
      </c>
      <c r="B76" s="3" t="s">
        <v>68</v>
      </c>
      <c r="C76" s="4">
        <v>980.551506641816</v>
      </c>
      <c r="D76" s="4">
        <v>849.54295207291</v>
      </c>
      <c r="E76" s="4">
        <v>1176.45072532297</v>
      </c>
      <c r="F76" s="4"/>
      <c r="G76" s="4">
        <v>3006.5451840377</v>
      </c>
      <c r="H76" s="4"/>
      <c r="I76" s="4">
        <v>480.537119879962</v>
      </c>
      <c r="J76" s="7">
        <v>0.159830333643818</v>
      </c>
    </row>
    <row r="77" spans="1:10" ht="15">
      <c r="A77" s="5">
        <v>1195</v>
      </c>
      <c r="B77" s="3" t="s">
        <v>69</v>
      </c>
      <c r="C77" s="4">
        <v>959.41537884749</v>
      </c>
      <c r="D77" s="4">
        <v>876.087174532503</v>
      </c>
      <c r="E77" s="4">
        <v>903.326735800089</v>
      </c>
      <c r="F77" s="4"/>
      <c r="G77" s="4">
        <v>2738.82928918008</v>
      </c>
      <c r="H77" s="4"/>
      <c r="I77" s="4">
        <v>204.896017537777</v>
      </c>
      <c r="J77" s="7">
        <v>0.0748115329229289</v>
      </c>
    </row>
    <row r="78" spans="1:10" ht="15">
      <c r="A78" s="5">
        <v>1220</v>
      </c>
      <c r="B78" s="3" t="s">
        <v>70</v>
      </c>
      <c r="C78" s="4">
        <v>950.859125279374</v>
      </c>
      <c r="D78" s="4">
        <v>918.467695150708</v>
      </c>
      <c r="E78" s="4">
        <v>860.243368424338</v>
      </c>
      <c r="F78" s="4"/>
      <c r="G78" s="4">
        <v>2729.57018885442</v>
      </c>
      <c r="H78" s="4"/>
      <c r="I78" s="4">
        <v>156.97750010714</v>
      </c>
      <c r="J78" s="7">
        <v>0.0575099701587166</v>
      </c>
    </row>
    <row r="79" spans="1:10" ht="15">
      <c r="A79" s="5">
        <v>1330</v>
      </c>
      <c r="B79" s="3" t="s">
        <v>71</v>
      </c>
      <c r="C79" s="4">
        <v>834.028694122664</v>
      </c>
      <c r="D79" s="4">
        <v>903.872132602813</v>
      </c>
      <c r="E79" s="4">
        <v>878.895094547551</v>
      </c>
      <c r="F79" s="4"/>
      <c r="G79" s="4">
        <v>2616.79592127302</v>
      </c>
      <c r="H79" s="4"/>
      <c r="I79" s="4">
        <v>154.928027444157</v>
      </c>
      <c r="J79" s="7">
        <v>0.0592052388131158</v>
      </c>
    </row>
    <row r="80" spans="1:10" ht="15">
      <c r="A80" s="5">
        <v>1340</v>
      </c>
      <c r="B80" s="3" t="s">
        <v>72</v>
      </c>
      <c r="C80" s="4">
        <v>1019.33339250296</v>
      </c>
      <c r="D80" s="4">
        <v>922.968470808979</v>
      </c>
      <c r="E80" s="4">
        <v>873.007181004045</v>
      </c>
      <c r="F80" s="4"/>
      <c r="G80" s="4">
        <v>2815.30904431598</v>
      </c>
      <c r="H80" s="4"/>
      <c r="I80" s="4">
        <v>152.900157086029</v>
      </c>
      <c r="J80" s="7">
        <v>0.0543102567708259</v>
      </c>
    </row>
    <row r="81" spans="1:10" ht="15">
      <c r="A81" s="5">
        <v>1350</v>
      </c>
      <c r="B81" s="3" t="s">
        <v>73</v>
      </c>
      <c r="C81" s="4">
        <v>1110.34963088334</v>
      </c>
      <c r="D81" s="4">
        <v>1018.05438348937</v>
      </c>
      <c r="E81" s="4">
        <v>886.314985595924</v>
      </c>
      <c r="F81" s="4"/>
      <c r="G81" s="4">
        <v>3014.71899996864</v>
      </c>
      <c r="H81" s="4"/>
      <c r="I81" s="4">
        <v>212.058640724151</v>
      </c>
      <c r="J81" s="7">
        <v>0.0703410967079707</v>
      </c>
    </row>
    <row r="82" spans="1:10" ht="15">
      <c r="A82" s="5">
        <v>1360</v>
      </c>
      <c r="B82" s="3" t="s">
        <v>74</v>
      </c>
      <c r="C82" s="4">
        <v>1132.54014119952</v>
      </c>
      <c r="D82" s="4">
        <v>932.15338491741</v>
      </c>
      <c r="E82" s="4">
        <v>1094.8879229686</v>
      </c>
      <c r="F82" s="4"/>
      <c r="G82" s="4">
        <v>3159.58144908554</v>
      </c>
      <c r="H82" s="4"/>
      <c r="I82" s="4">
        <v>268.397943137165</v>
      </c>
      <c r="J82" s="7">
        <v>0.0849473094655767</v>
      </c>
    </row>
    <row r="83" spans="1:10" ht="15">
      <c r="A83" s="5">
        <v>1380</v>
      </c>
      <c r="B83" s="3" t="s">
        <v>75</v>
      </c>
      <c r="C83" s="4">
        <v>1073.79770345921</v>
      </c>
      <c r="D83" s="4">
        <v>973.02998358323</v>
      </c>
      <c r="E83" s="4">
        <v>1163.53891491643</v>
      </c>
      <c r="F83" s="4"/>
      <c r="G83" s="4">
        <v>3210.36660195887</v>
      </c>
      <c r="H83" s="4"/>
      <c r="I83" s="4">
        <v>228.75993918148</v>
      </c>
      <c r="J83" s="7">
        <v>0.0712566406097975</v>
      </c>
    </row>
    <row r="84" spans="1:10" ht="15">
      <c r="A84" s="5">
        <v>1390</v>
      </c>
      <c r="B84" s="3" t="s">
        <v>76</v>
      </c>
      <c r="C84" s="4">
        <v>836.343487935001</v>
      </c>
      <c r="D84" s="4">
        <v>803.34998930541</v>
      </c>
      <c r="E84" s="4">
        <v>767.251106778341</v>
      </c>
      <c r="F84" s="4"/>
      <c r="G84" s="4">
        <v>2406.94458401875</v>
      </c>
      <c r="H84" s="4"/>
      <c r="I84" s="4">
        <v>125.36139010265</v>
      </c>
      <c r="J84" s="7">
        <v>0.052083205793355</v>
      </c>
    </row>
    <row r="85" spans="1:10" ht="15">
      <c r="A85" s="5">
        <v>1400</v>
      </c>
      <c r="B85" s="3" t="s">
        <v>77</v>
      </c>
      <c r="C85" s="4">
        <v>852.626757389337</v>
      </c>
      <c r="D85" s="4">
        <v>968.510232985813</v>
      </c>
      <c r="E85" s="4">
        <v>760.552687676405</v>
      </c>
      <c r="F85" s="4"/>
      <c r="G85" s="4">
        <v>2581.68967805155</v>
      </c>
      <c r="H85" s="4"/>
      <c r="I85" s="4">
        <v>257.989594666531</v>
      </c>
      <c r="J85" s="7">
        <v>0.0999305210304132</v>
      </c>
    </row>
    <row r="86" spans="1:10" ht="15">
      <c r="A86" s="5">
        <v>1410</v>
      </c>
      <c r="B86" s="3" t="s">
        <v>78</v>
      </c>
      <c r="C86" s="4">
        <v>1102.76292446176</v>
      </c>
      <c r="D86" s="4">
        <v>928.070236816685</v>
      </c>
      <c r="E86" s="4">
        <v>911.042622502143</v>
      </c>
      <c r="F86" s="4"/>
      <c r="G86" s="4">
        <v>2941.87578378059</v>
      </c>
      <c r="H86" s="4"/>
      <c r="I86" s="4">
        <v>174.005384391023</v>
      </c>
      <c r="J86" s="7">
        <v>0.0591477673361893</v>
      </c>
    </row>
    <row r="87" spans="1:10" ht="15">
      <c r="A87" s="5">
        <v>1420</v>
      </c>
      <c r="B87" s="3" t="s">
        <v>79</v>
      </c>
      <c r="C87" s="4">
        <v>772.014034762821</v>
      </c>
      <c r="D87" s="4">
        <v>822.41971966165</v>
      </c>
      <c r="E87" s="4">
        <v>843.442706029708</v>
      </c>
      <c r="F87" s="4"/>
      <c r="G87" s="4">
        <v>2437.87646045418</v>
      </c>
      <c r="H87" s="4"/>
      <c r="I87" s="4">
        <v>113.290164071374</v>
      </c>
      <c r="J87" s="7">
        <v>0.0464708388259627</v>
      </c>
    </row>
    <row r="88" spans="1:10" ht="15">
      <c r="A88" s="5">
        <v>1430</v>
      </c>
      <c r="B88" s="3" t="s">
        <v>80</v>
      </c>
      <c r="C88" s="4">
        <v>893.19283998527</v>
      </c>
      <c r="D88" s="4">
        <v>903.338240309717</v>
      </c>
      <c r="E88" s="4">
        <v>772.821956443995</v>
      </c>
      <c r="F88" s="4"/>
      <c r="G88" s="4">
        <v>2569.35303673898</v>
      </c>
      <c r="H88" s="4"/>
      <c r="I88" s="4">
        <v>215.217695806289</v>
      </c>
      <c r="J88" s="7">
        <v>0.0837633804031242</v>
      </c>
    </row>
    <row r="89" spans="1:10" ht="15">
      <c r="A89" s="5">
        <v>1440</v>
      </c>
      <c r="B89" s="3" t="s">
        <v>81</v>
      </c>
      <c r="C89" s="4">
        <v>906.39886281293</v>
      </c>
      <c r="D89" s="4">
        <v>805.440440819225</v>
      </c>
      <c r="E89" s="4">
        <v>688.532397243427</v>
      </c>
      <c r="F89" s="4"/>
      <c r="G89" s="4">
        <v>2400.37170087558</v>
      </c>
      <c r="H89" s="4"/>
      <c r="I89" s="4">
        <v>187.66630829771</v>
      </c>
      <c r="J89" s="7">
        <v>0.0781821866293687</v>
      </c>
    </row>
    <row r="90" spans="1:10" ht="15">
      <c r="A90" s="5">
        <v>1450</v>
      </c>
      <c r="B90" s="3" t="s">
        <v>82</v>
      </c>
      <c r="C90" s="4">
        <v>1043.20849098623</v>
      </c>
      <c r="D90" s="4">
        <v>875.550843447051</v>
      </c>
      <c r="E90" s="4">
        <v>731.548877186267</v>
      </c>
      <c r="F90" s="4"/>
      <c r="G90" s="4">
        <v>2650.30821161955</v>
      </c>
      <c r="H90" s="4"/>
      <c r="I90" s="4">
        <v>313.353260811165</v>
      </c>
      <c r="J90" s="7">
        <v>0.118232762301891</v>
      </c>
    </row>
    <row r="91" spans="1:10" ht="15">
      <c r="A91" s="5">
        <v>1460</v>
      </c>
      <c r="B91" s="3" t="s">
        <v>83</v>
      </c>
      <c r="C91" s="4">
        <v>949.360315845579</v>
      </c>
      <c r="D91" s="4">
        <v>872.880598084026</v>
      </c>
      <c r="E91" s="4">
        <v>804.525786565898</v>
      </c>
      <c r="F91" s="4"/>
      <c r="G91" s="4">
        <v>2626.7667004955</v>
      </c>
      <c r="H91" s="4"/>
      <c r="I91" s="4">
        <v>261.233866334836</v>
      </c>
      <c r="J91" s="7">
        <v>0.0994507301640293</v>
      </c>
    </row>
    <row r="92" spans="1:10" ht="15">
      <c r="A92" s="5">
        <v>1480</v>
      </c>
      <c r="B92" s="3" t="s">
        <v>84</v>
      </c>
      <c r="C92" s="4">
        <v>795.641808950841</v>
      </c>
      <c r="D92" s="4">
        <v>773.296257546931</v>
      </c>
      <c r="E92" s="4">
        <v>772.658083073869</v>
      </c>
      <c r="F92" s="4"/>
      <c r="G92" s="4">
        <v>2341.59614957164</v>
      </c>
      <c r="H92" s="4"/>
      <c r="I92" s="4">
        <v>220.842814525371</v>
      </c>
      <c r="J92" s="7">
        <v>0.0943129388753782</v>
      </c>
    </row>
    <row r="93" spans="1:10" ht="15">
      <c r="A93" s="5">
        <v>1490</v>
      </c>
      <c r="B93" s="3" t="s">
        <v>85</v>
      </c>
      <c r="C93" s="4">
        <v>864.354470430173</v>
      </c>
      <c r="D93" s="4">
        <v>881.800466606616</v>
      </c>
      <c r="E93" s="4">
        <v>763.264792430922</v>
      </c>
      <c r="F93" s="4"/>
      <c r="G93" s="4">
        <v>2509.41972946771</v>
      </c>
      <c r="H93" s="4"/>
      <c r="I93" s="4">
        <v>227.87077038238</v>
      </c>
      <c r="J93" s="7">
        <v>0.0908061603670881</v>
      </c>
    </row>
    <row r="94" spans="1:10" ht="15">
      <c r="A94" s="5">
        <v>1500</v>
      </c>
      <c r="B94" s="3" t="s">
        <v>86</v>
      </c>
      <c r="C94" s="4">
        <v>865.914675904127</v>
      </c>
      <c r="D94" s="4">
        <v>868.577590916928</v>
      </c>
      <c r="E94" s="4">
        <v>890.553590024095</v>
      </c>
      <c r="F94" s="4"/>
      <c r="G94" s="4">
        <v>2625.04585684515</v>
      </c>
      <c r="H94" s="4"/>
      <c r="I94" s="4">
        <v>435.851609210307</v>
      </c>
      <c r="J94" s="7">
        <v>0.166035807745517</v>
      </c>
    </row>
    <row r="95" spans="1:10" ht="15">
      <c r="A95" s="5">
        <v>1510</v>
      </c>
      <c r="B95" s="3" t="s">
        <v>87</v>
      </c>
      <c r="C95" s="4">
        <v>1012.87378463921</v>
      </c>
      <c r="D95" s="4">
        <v>911.820360121167</v>
      </c>
      <c r="E95" s="4">
        <v>840.555657513239</v>
      </c>
      <c r="F95" s="4"/>
      <c r="G95" s="4">
        <v>2765.24980227362</v>
      </c>
      <c r="H95" s="4"/>
      <c r="I95" s="4">
        <v>221.030394727271</v>
      </c>
      <c r="J95" s="7">
        <v>0.0799314385794504</v>
      </c>
    </row>
    <row r="96" spans="1:10" ht="15">
      <c r="A96" s="5">
        <v>1520</v>
      </c>
      <c r="B96" s="3" t="s">
        <v>88</v>
      </c>
      <c r="C96" s="4">
        <v>945.938673510741</v>
      </c>
      <c r="D96" s="4">
        <v>890.983521470875</v>
      </c>
      <c r="E96" s="4">
        <v>907.018681588579</v>
      </c>
      <c r="F96" s="4"/>
      <c r="G96" s="4">
        <v>2743.94087657019</v>
      </c>
      <c r="H96" s="4"/>
      <c r="I96" s="4">
        <v>347.976899138252</v>
      </c>
      <c r="J96" s="7">
        <v>0.126816471196423</v>
      </c>
    </row>
    <row r="97" spans="1:10" ht="15">
      <c r="A97" s="5">
        <v>1530</v>
      </c>
      <c r="B97" s="3" t="s">
        <v>89</v>
      </c>
      <c r="C97" s="4">
        <v>1075.95494586024</v>
      </c>
      <c r="D97" s="4">
        <v>890.893286153732</v>
      </c>
      <c r="E97" s="4">
        <v>952.138019068708</v>
      </c>
      <c r="F97" s="4"/>
      <c r="G97" s="4">
        <v>2918.98625108268</v>
      </c>
      <c r="H97" s="4"/>
      <c r="I97" s="4">
        <v>326.899454319742</v>
      </c>
      <c r="J97" s="7">
        <v>0.111990748225858</v>
      </c>
    </row>
    <row r="98" spans="1:10" ht="15">
      <c r="A98" s="5">
        <v>1540</v>
      </c>
      <c r="B98" s="3" t="s">
        <v>90</v>
      </c>
      <c r="C98" s="4">
        <v>999.784898161079</v>
      </c>
      <c r="D98" s="4">
        <v>894.643410617529</v>
      </c>
      <c r="E98" s="4">
        <v>844.559598720474</v>
      </c>
      <c r="F98" s="4"/>
      <c r="G98" s="4">
        <v>2738.98790749908</v>
      </c>
      <c r="H98" s="4"/>
      <c r="I98" s="4">
        <v>272.917718779915</v>
      </c>
      <c r="J98" s="7">
        <v>0.0996418122302375</v>
      </c>
    </row>
    <row r="99" spans="1:10" ht="15">
      <c r="A99" s="5">
        <v>1550</v>
      </c>
      <c r="B99" s="3" t="s">
        <v>91</v>
      </c>
      <c r="C99" s="4">
        <v>733.898712564911</v>
      </c>
      <c r="D99" s="4">
        <v>871.703242041301</v>
      </c>
      <c r="E99" s="4">
        <v>843.067620628268</v>
      </c>
      <c r="F99" s="4"/>
      <c r="G99" s="4">
        <v>2448.66957523448</v>
      </c>
      <c r="H99" s="4"/>
      <c r="I99" s="4">
        <v>159.696635961998</v>
      </c>
      <c r="J99" s="7">
        <v>0.0652177156024435</v>
      </c>
    </row>
    <row r="100" spans="1:10" ht="15">
      <c r="A100" s="5">
        <v>1560</v>
      </c>
      <c r="B100" s="3" t="s">
        <v>92</v>
      </c>
      <c r="C100" s="4">
        <v>813.825755456872</v>
      </c>
      <c r="D100" s="4">
        <v>842.474518896702</v>
      </c>
      <c r="E100" s="4">
        <v>892.582893559697</v>
      </c>
      <c r="F100" s="4"/>
      <c r="G100" s="4">
        <v>2548.88316791327</v>
      </c>
      <c r="H100" s="4"/>
      <c r="I100" s="4">
        <v>186.851847039993</v>
      </c>
      <c r="J100" s="7">
        <v>0.0733073407962304</v>
      </c>
    </row>
    <row r="101" spans="1:10" ht="15">
      <c r="A101" s="5">
        <v>1570</v>
      </c>
      <c r="B101" s="3" t="s">
        <v>93</v>
      </c>
      <c r="C101" s="4">
        <v>1065.49595601706</v>
      </c>
      <c r="D101" s="4">
        <v>923.859255350008</v>
      </c>
      <c r="E101" s="4">
        <v>971.533734267391</v>
      </c>
      <c r="F101" s="4"/>
      <c r="G101" s="4">
        <v>2960.88894563446</v>
      </c>
      <c r="H101" s="4"/>
      <c r="I101" s="4">
        <v>233.283797782521</v>
      </c>
      <c r="J101" s="7">
        <v>0.0787884321451756</v>
      </c>
    </row>
    <row r="102" spans="1:10" ht="15">
      <c r="A102" s="5">
        <v>1580</v>
      </c>
      <c r="B102" s="3" t="s">
        <v>94</v>
      </c>
      <c r="C102" s="4">
        <v>835.361821449141</v>
      </c>
      <c r="D102" s="4">
        <v>943.154573999105</v>
      </c>
      <c r="E102" s="4">
        <v>640.326597621367</v>
      </c>
      <c r="F102" s="4"/>
      <c r="G102" s="4">
        <v>2418.84299306961</v>
      </c>
      <c r="H102" s="4"/>
      <c r="I102" s="4">
        <v>285.296434628</v>
      </c>
      <c r="J102" s="7">
        <v>0.117947479619562</v>
      </c>
    </row>
    <row r="103" spans="1:10" ht="15">
      <c r="A103" s="5">
        <v>1590</v>
      </c>
      <c r="B103" s="3" t="s">
        <v>95</v>
      </c>
      <c r="C103" s="4">
        <v>850.408346269674</v>
      </c>
      <c r="D103" s="4">
        <v>926.892383942602</v>
      </c>
      <c r="E103" s="4">
        <v>686.199124041879</v>
      </c>
      <c r="F103" s="4"/>
      <c r="G103" s="4">
        <v>2463.49985425415</v>
      </c>
      <c r="H103" s="4"/>
      <c r="I103" s="4">
        <v>232.584057045487</v>
      </c>
      <c r="J103" s="7">
        <v>0.0944120441670996</v>
      </c>
    </row>
    <row r="104" spans="1:10" ht="15">
      <c r="A104" s="5">
        <v>1600</v>
      </c>
      <c r="B104" s="3" t="s">
        <v>96</v>
      </c>
      <c r="C104" s="4">
        <v>841.360894418287</v>
      </c>
      <c r="D104" s="4">
        <v>949.568801126026</v>
      </c>
      <c r="E104" s="4">
        <v>651.550432813676</v>
      </c>
      <c r="F104" s="4"/>
      <c r="G104" s="4">
        <v>2442.48012835799</v>
      </c>
      <c r="H104" s="4"/>
      <c r="I104" s="4">
        <v>285.029292580397</v>
      </c>
      <c r="J104" s="7">
        <v>0.116696667977403</v>
      </c>
    </row>
    <row r="105" spans="1:10" ht="15">
      <c r="A105" s="5">
        <v>1620</v>
      </c>
      <c r="B105" s="3" t="s">
        <v>97</v>
      </c>
      <c r="C105" s="4">
        <v>848.19859903327</v>
      </c>
      <c r="D105" s="4">
        <v>894.55343554708</v>
      </c>
      <c r="E105" s="4">
        <v>726.790409091758</v>
      </c>
      <c r="F105" s="4"/>
      <c r="G105" s="4">
        <v>2469.54244367211</v>
      </c>
      <c r="H105" s="4"/>
      <c r="I105" s="4">
        <v>189.051231924396</v>
      </c>
      <c r="J105" s="7">
        <v>0.0765531414164662</v>
      </c>
    </row>
    <row r="106" spans="1:10" ht="15">
      <c r="A106" s="5">
        <v>1750</v>
      </c>
      <c r="B106" s="3" t="s">
        <v>98</v>
      </c>
      <c r="C106" s="4">
        <v>802.033638287216</v>
      </c>
      <c r="D106" s="4">
        <v>899.062702193274</v>
      </c>
      <c r="E106" s="4">
        <v>681.821226420954</v>
      </c>
      <c r="F106" s="4"/>
      <c r="G106" s="4">
        <v>2382.91756690144</v>
      </c>
      <c r="H106" s="4"/>
      <c r="I106" s="4">
        <v>222.0603531792</v>
      </c>
      <c r="J106" s="7">
        <v>0.0931884326439162</v>
      </c>
    </row>
    <row r="107" spans="1:10" ht="15">
      <c r="A107" s="5">
        <v>1760</v>
      </c>
      <c r="B107" s="3" t="s">
        <v>99</v>
      </c>
      <c r="C107" s="4">
        <v>737.158814845113</v>
      </c>
      <c r="D107" s="4">
        <v>822.848010478525</v>
      </c>
      <c r="E107" s="4">
        <v>727.406918958017</v>
      </c>
      <c r="F107" s="4"/>
      <c r="G107" s="4">
        <v>2287.41374428165</v>
      </c>
      <c r="H107" s="4"/>
      <c r="I107" s="4">
        <v>209.554188873856</v>
      </c>
      <c r="J107" s="7">
        <v>0.0916118430247803</v>
      </c>
    </row>
    <row r="108" spans="1:10" ht="15">
      <c r="A108" s="5">
        <v>1780</v>
      </c>
      <c r="B108" s="3" t="s">
        <v>100</v>
      </c>
      <c r="C108" s="4">
        <v>902.008845782255</v>
      </c>
      <c r="D108" s="4">
        <v>867.942957185248</v>
      </c>
      <c r="E108" s="4">
        <v>682.793479667396</v>
      </c>
      <c r="F108" s="4"/>
      <c r="G108" s="4">
        <v>2452.7452826349</v>
      </c>
      <c r="H108" s="4"/>
      <c r="I108" s="4">
        <v>269.908253214984</v>
      </c>
      <c r="J108" s="7">
        <v>0.110043327827759</v>
      </c>
    </row>
    <row r="109" spans="1:10" ht="15">
      <c r="A109" s="5">
        <v>1790</v>
      </c>
      <c r="B109" s="3" t="s">
        <v>101</v>
      </c>
      <c r="C109" s="4">
        <v>981.351383037702</v>
      </c>
      <c r="D109" s="4">
        <v>858.088252110711</v>
      </c>
      <c r="E109" s="4">
        <v>700.430952179053</v>
      </c>
      <c r="F109" s="4"/>
      <c r="G109" s="4">
        <v>2539.87058732746</v>
      </c>
      <c r="H109" s="4"/>
      <c r="I109" s="4">
        <v>360.32894812197</v>
      </c>
      <c r="J109" s="7">
        <v>0.141869018807418</v>
      </c>
    </row>
    <row r="110" spans="1:10" ht="15">
      <c r="A110" s="5">
        <v>1810</v>
      </c>
      <c r="B110" s="3" t="s">
        <v>102</v>
      </c>
      <c r="C110" s="4">
        <v>855.912228702593</v>
      </c>
      <c r="D110" s="4">
        <v>851.938471299219</v>
      </c>
      <c r="E110" s="4">
        <v>755.788393121392</v>
      </c>
      <c r="F110" s="4"/>
      <c r="G110" s="4">
        <v>2463.6390931232</v>
      </c>
      <c r="H110" s="4"/>
      <c r="I110" s="4">
        <v>216.561339038735</v>
      </c>
      <c r="J110" s="7">
        <v>0.0879030291584616</v>
      </c>
    </row>
    <row r="111" spans="1:10" ht="15">
      <c r="A111" s="5">
        <v>1828</v>
      </c>
      <c r="B111" s="3" t="s">
        <v>103</v>
      </c>
      <c r="C111" s="4">
        <v>784.642386346357</v>
      </c>
      <c r="D111" s="4">
        <v>772.068412695806</v>
      </c>
      <c r="E111" s="4">
        <v>750.776975798567</v>
      </c>
      <c r="F111" s="4"/>
      <c r="G111" s="4">
        <v>2307.48777484073</v>
      </c>
      <c r="H111" s="4"/>
      <c r="I111" s="4">
        <v>386.003678263755</v>
      </c>
      <c r="J111" s="7">
        <v>0.167283087031912</v>
      </c>
    </row>
    <row r="112" spans="1:10" ht="15">
      <c r="A112" s="5">
        <v>1850</v>
      </c>
      <c r="B112" s="3" t="s">
        <v>104</v>
      </c>
      <c r="C112" s="4">
        <v>811.038307410602</v>
      </c>
      <c r="D112" s="4">
        <v>802.268999550855</v>
      </c>
      <c r="E112" s="4">
        <v>744.229071946176</v>
      </c>
      <c r="F112" s="4"/>
      <c r="G112" s="4">
        <v>2357.53637890763</v>
      </c>
      <c r="H112" s="4"/>
      <c r="I112" s="4">
        <v>416.999378812432</v>
      </c>
      <c r="J112" s="7">
        <v>0.176879297619004</v>
      </c>
    </row>
    <row r="113" spans="1:10" ht="15">
      <c r="A113" s="5">
        <v>1860</v>
      </c>
      <c r="B113" s="3" t="s">
        <v>105</v>
      </c>
      <c r="C113" s="4">
        <v>804.069687294926</v>
      </c>
      <c r="D113" s="4">
        <v>816.654140611584</v>
      </c>
      <c r="E113" s="4">
        <v>802.934876593046</v>
      </c>
      <c r="F113" s="4"/>
      <c r="G113" s="4">
        <v>2423.65870449955</v>
      </c>
      <c r="H113" s="4"/>
      <c r="I113" s="4">
        <v>335.404904691327</v>
      </c>
      <c r="J113" s="7">
        <v>0.138387844818515</v>
      </c>
    </row>
    <row r="114" spans="1:10" ht="15">
      <c r="A114" s="5">
        <v>1870</v>
      </c>
      <c r="B114" s="3" t="s">
        <v>106</v>
      </c>
      <c r="C114" s="4">
        <v>756.319490328387</v>
      </c>
      <c r="D114" s="4">
        <v>747.546965262171</v>
      </c>
      <c r="E114" s="4">
        <v>721.429406730153</v>
      </c>
      <c r="F114" s="4"/>
      <c r="G114" s="4">
        <v>2225.29586232071</v>
      </c>
      <c r="H114" s="4"/>
      <c r="I114" s="4">
        <v>421.761514797291</v>
      </c>
      <c r="J114" s="7">
        <v>0.189530534765586</v>
      </c>
    </row>
    <row r="115" spans="1:10" ht="15">
      <c r="A115" s="5">
        <v>1980</v>
      </c>
      <c r="B115" s="3" t="s">
        <v>107</v>
      </c>
      <c r="C115" s="4">
        <v>885.124918123543</v>
      </c>
      <c r="D115" s="4">
        <v>904.060122846861</v>
      </c>
      <c r="E115" s="4">
        <v>819.070040417828</v>
      </c>
      <c r="F115" s="4"/>
      <c r="G115" s="4">
        <v>2608.25508138823</v>
      </c>
      <c r="H115" s="4"/>
      <c r="I115" s="4">
        <v>210.810811741886</v>
      </c>
      <c r="J115" s="7">
        <v>0.0808244612446738</v>
      </c>
    </row>
    <row r="116" spans="1:10" ht="15">
      <c r="A116" s="5">
        <v>1990</v>
      </c>
      <c r="B116" s="3" t="s">
        <v>108</v>
      </c>
      <c r="C116" s="4">
        <v>910.00483239252</v>
      </c>
      <c r="D116" s="4">
        <v>918.813597199756</v>
      </c>
      <c r="E116" s="4">
        <v>822.783918468539</v>
      </c>
      <c r="F116" s="4"/>
      <c r="G116" s="4">
        <v>2651.60234806081</v>
      </c>
      <c r="H116" s="4"/>
      <c r="I116" s="4">
        <v>213.513973266492</v>
      </c>
      <c r="J116" s="7">
        <v>0.0805226218865889</v>
      </c>
    </row>
    <row r="117" spans="1:10" ht="15">
      <c r="A117" s="5">
        <v>2000</v>
      </c>
      <c r="B117" s="3" t="s">
        <v>109</v>
      </c>
      <c r="C117" s="4">
        <v>869.041465451682</v>
      </c>
      <c r="D117" s="4">
        <v>897.112003426843</v>
      </c>
      <c r="E117" s="4">
        <v>813.776050737578</v>
      </c>
      <c r="F117" s="4"/>
      <c r="G117" s="4">
        <v>2579.9295196161</v>
      </c>
      <c r="H117" s="4"/>
      <c r="I117" s="4">
        <v>220.104104249817</v>
      </c>
      <c r="J117" s="7">
        <v>0.08531399891985</v>
      </c>
    </row>
    <row r="118" spans="1:10" ht="15">
      <c r="A118" s="5">
        <v>2010</v>
      </c>
      <c r="B118" s="3" t="s">
        <v>110</v>
      </c>
      <c r="C118" s="4">
        <v>930.813738024893</v>
      </c>
      <c r="D118" s="4">
        <v>1016.99996171486</v>
      </c>
      <c r="E118" s="4">
        <v>1069.57188090926</v>
      </c>
      <c r="F118" s="4"/>
      <c r="G118" s="4">
        <v>3017.38558064901</v>
      </c>
      <c r="H118" s="4"/>
      <c r="I118" s="4">
        <v>329.977150608278</v>
      </c>
      <c r="J118" s="7">
        <v>0.10935862911405</v>
      </c>
    </row>
    <row r="119" spans="1:10" ht="15">
      <c r="A119" s="5">
        <v>2020</v>
      </c>
      <c r="B119" s="3" t="s">
        <v>111</v>
      </c>
      <c r="C119" s="4">
        <v>1030.58013940269</v>
      </c>
      <c r="D119" s="4">
        <v>879.057420388463</v>
      </c>
      <c r="E119" s="4">
        <v>747.381025663759</v>
      </c>
      <c r="F119" s="4"/>
      <c r="G119" s="4">
        <v>2657.01858545492</v>
      </c>
      <c r="H119" s="4"/>
      <c r="I119" s="4">
        <v>164.634781901194</v>
      </c>
      <c r="J119" s="7">
        <v>0.0619622244279508</v>
      </c>
    </row>
    <row r="120" spans="1:10" ht="15">
      <c r="A120" s="5">
        <v>2035</v>
      </c>
      <c r="B120" s="3" t="s">
        <v>112</v>
      </c>
      <c r="C120" s="4">
        <v>952.64066816112</v>
      </c>
      <c r="D120" s="4">
        <v>888.419334542059</v>
      </c>
      <c r="E120" s="4">
        <v>784.444481434227</v>
      </c>
      <c r="F120" s="4"/>
      <c r="G120" s="4">
        <v>2625.5044841374</v>
      </c>
      <c r="H120" s="4"/>
      <c r="I120" s="4">
        <v>186.544488093654</v>
      </c>
      <c r="J120" s="7">
        <v>0.0710509120135602</v>
      </c>
    </row>
    <row r="121" spans="1:10" ht="15">
      <c r="A121" s="5">
        <v>2055</v>
      </c>
      <c r="B121" s="3" t="s">
        <v>113</v>
      </c>
      <c r="C121" s="4">
        <v>963.245090076278</v>
      </c>
      <c r="D121" s="4">
        <v>909.090741777588</v>
      </c>
      <c r="E121" s="4">
        <v>788.276425167026</v>
      </c>
      <c r="F121" s="4"/>
      <c r="G121" s="4">
        <v>2660.61225702089</v>
      </c>
      <c r="H121" s="4"/>
      <c r="I121" s="4">
        <v>215.775845479283</v>
      </c>
      <c r="J121" s="7">
        <v>0.0811000719514423</v>
      </c>
    </row>
    <row r="122" spans="1:10" ht="15">
      <c r="A122" s="5">
        <v>2070</v>
      </c>
      <c r="B122" s="3" t="s">
        <v>114</v>
      </c>
      <c r="C122" s="4">
        <v>1054.29768647465</v>
      </c>
      <c r="D122" s="4">
        <v>825.946416639992</v>
      </c>
      <c r="E122" s="4">
        <v>892.690891973878</v>
      </c>
      <c r="F122" s="4"/>
      <c r="G122" s="4">
        <v>2772.93499508852</v>
      </c>
      <c r="H122" s="4"/>
      <c r="I122" s="4">
        <v>239.401388789489</v>
      </c>
      <c r="J122" s="7">
        <v>0.0863350165847817</v>
      </c>
    </row>
    <row r="123" spans="1:10" ht="15">
      <c r="A123" s="5">
        <v>2180</v>
      </c>
      <c r="B123" s="3" t="s">
        <v>115</v>
      </c>
      <c r="C123" s="4">
        <v>812.335076719084</v>
      </c>
      <c r="D123" s="4">
        <v>934.10848345551</v>
      </c>
      <c r="E123" s="4">
        <v>717.037471220119</v>
      </c>
      <c r="F123" s="4"/>
      <c r="G123" s="4">
        <v>2463.48103139471</v>
      </c>
      <c r="H123" s="4"/>
      <c r="I123" s="4">
        <v>316.251922727376</v>
      </c>
      <c r="J123" s="7">
        <v>0.128376033221708</v>
      </c>
    </row>
    <row r="124" spans="1:10" ht="15">
      <c r="A124" s="5">
        <v>2190</v>
      </c>
      <c r="B124" s="3" t="s">
        <v>116</v>
      </c>
      <c r="C124" s="4">
        <v>847.207675312059</v>
      </c>
      <c r="D124" s="4">
        <v>927.385526690062</v>
      </c>
      <c r="E124" s="4">
        <v>767.196885636549</v>
      </c>
      <c r="F124" s="4"/>
      <c r="G124" s="4">
        <v>2541.79008763867</v>
      </c>
      <c r="H124" s="4"/>
      <c r="I124" s="4">
        <v>199.72429341008</v>
      </c>
      <c r="J124" s="7">
        <v>0.0785762342773255</v>
      </c>
    </row>
    <row r="125" spans="1:10" ht="15">
      <c r="A125" s="5">
        <v>2395</v>
      </c>
      <c r="B125" s="3" t="s">
        <v>117</v>
      </c>
      <c r="C125" s="4">
        <v>857.067558192052</v>
      </c>
      <c r="D125" s="4">
        <v>876.057096093455</v>
      </c>
      <c r="E125" s="4">
        <v>1072.98482429779</v>
      </c>
      <c r="F125" s="4"/>
      <c r="G125" s="4">
        <v>2806.1094785833</v>
      </c>
      <c r="H125" s="4"/>
      <c r="I125" s="4">
        <v>429.314967255359</v>
      </c>
      <c r="J125" s="7">
        <v>0.15299295003704</v>
      </c>
    </row>
    <row r="126" spans="1:10" ht="15">
      <c r="A126" s="5">
        <v>2405</v>
      </c>
      <c r="B126" s="3" t="s">
        <v>118</v>
      </c>
      <c r="C126" s="4">
        <v>747.318036539926</v>
      </c>
      <c r="D126" s="4">
        <v>912.711817531514</v>
      </c>
      <c r="E126" s="4">
        <v>892.835374700819</v>
      </c>
      <c r="F126" s="4"/>
      <c r="G126" s="4">
        <v>2552.86522877226</v>
      </c>
      <c r="H126" s="4"/>
      <c r="I126" s="4">
        <v>236.206010410961</v>
      </c>
      <c r="J126" s="7">
        <v>0.0925258441960758</v>
      </c>
    </row>
    <row r="127" spans="1:10" ht="15">
      <c r="A127" s="5">
        <v>2505</v>
      </c>
      <c r="B127" s="3" t="s">
        <v>119</v>
      </c>
      <c r="C127" s="4">
        <v>833.155524579391</v>
      </c>
      <c r="D127" s="4">
        <v>878.185861809391</v>
      </c>
      <c r="E127" s="4">
        <v>779.705787379536</v>
      </c>
      <c r="F127" s="4"/>
      <c r="G127" s="4">
        <v>2491.04717376831</v>
      </c>
      <c r="H127" s="4"/>
      <c r="I127" s="4">
        <v>154.626486303809</v>
      </c>
      <c r="J127" s="7">
        <v>0.0620728856250037</v>
      </c>
    </row>
    <row r="128" spans="1:10" ht="15">
      <c r="A128" s="5">
        <v>2515</v>
      </c>
      <c r="B128" s="3" t="s">
        <v>120</v>
      </c>
      <c r="C128" s="4">
        <v>876.664529891264</v>
      </c>
      <c r="D128" s="4">
        <v>869.387202234629</v>
      </c>
      <c r="E128" s="4">
        <v>746.977920471733</v>
      </c>
      <c r="F128" s="4"/>
      <c r="G128" s="4">
        <v>2493.02965259762</v>
      </c>
      <c r="H128" s="4"/>
      <c r="I128" s="4">
        <v>303.127324937835</v>
      </c>
      <c r="J128" s="7">
        <v>0.121589939623056</v>
      </c>
    </row>
    <row r="129" spans="1:10" ht="15">
      <c r="A129" s="5">
        <v>2520</v>
      </c>
      <c r="B129" s="3" t="s">
        <v>121</v>
      </c>
      <c r="C129" s="4">
        <v>724.906162780857</v>
      </c>
      <c r="D129" s="4">
        <v>803.431277238786</v>
      </c>
      <c r="E129" s="4">
        <v>797.908283735479</v>
      </c>
      <c r="F129" s="4"/>
      <c r="G129" s="4">
        <v>2326.24572375512</v>
      </c>
      <c r="H129" s="4"/>
      <c r="I129" s="4">
        <v>263.251753225426</v>
      </c>
      <c r="J129" s="7">
        <v>0.113165926770829</v>
      </c>
    </row>
    <row r="130" spans="1:10" ht="15">
      <c r="A130" s="5">
        <v>2530</v>
      </c>
      <c r="B130" s="3" t="s">
        <v>122</v>
      </c>
      <c r="C130" s="4">
        <v>774.64393139778</v>
      </c>
      <c r="D130" s="4">
        <v>806.938493807893</v>
      </c>
      <c r="E130" s="4">
        <v>864.597082273386</v>
      </c>
      <c r="F130" s="4"/>
      <c r="G130" s="4">
        <v>2446.17950747906</v>
      </c>
      <c r="H130" s="4"/>
      <c r="I130" s="4">
        <v>316.157006811872</v>
      </c>
      <c r="J130" s="7">
        <v>0.129245219267531</v>
      </c>
    </row>
    <row r="131" spans="1:10" ht="15">
      <c r="A131" s="5">
        <v>2535</v>
      </c>
      <c r="B131" s="3" t="s">
        <v>123</v>
      </c>
      <c r="C131" s="4">
        <v>778.426935509818</v>
      </c>
      <c r="D131" s="4">
        <v>776.381744406465</v>
      </c>
      <c r="E131" s="4">
        <v>794.13633912167</v>
      </c>
      <c r="F131" s="4"/>
      <c r="G131" s="4">
        <v>2348.94501903795</v>
      </c>
      <c r="H131" s="4"/>
      <c r="I131" s="4">
        <v>243.972589768576</v>
      </c>
      <c r="J131" s="7">
        <v>0.103864751107924</v>
      </c>
    </row>
    <row r="132" spans="1:10" ht="15">
      <c r="A132" s="5">
        <v>2540</v>
      </c>
      <c r="B132" s="3" t="s">
        <v>124</v>
      </c>
      <c r="C132" s="4">
        <v>811.486722965871</v>
      </c>
      <c r="D132" s="4">
        <v>729.542623132969</v>
      </c>
      <c r="E132" s="4">
        <v>775.715668429232</v>
      </c>
      <c r="F132" s="4"/>
      <c r="G132" s="4">
        <v>2316.74501452807</v>
      </c>
      <c r="H132" s="4"/>
      <c r="I132" s="4">
        <v>255.540553991527</v>
      </c>
      <c r="J132" s="7">
        <v>0.110301544791963</v>
      </c>
    </row>
    <row r="133" spans="1:10" ht="15">
      <c r="A133" s="5">
        <v>2560</v>
      </c>
      <c r="B133" s="3" t="s">
        <v>125</v>
      </c>
      <c r="C133" s="4">
        <v>721.086528306119</v>
      </c>
      <c r="D133" s="4">
        <v>797.750928523221</v>
      </c>
      <c r="E133" s="4">
        <v>815.928590558849</v>
      </c>
      <c r="F133" s="4"/>
      <c r="G133" s="4">
        <v>2334.76604738819</v>
      </c>
      <c r="H133" s="4"/>
      <c r="I133" s="4">
        <v>235.086139381944</v>
      </c>
      <c r="J133" s="7">
        <v>0.100689377269695</v>
      </c>
    </row>
    <row r="134" spans="1:10" ht="15">
      <c r="A134" s="5">
        <v>2570</v>
      </c>
      <c r="B134" s="3" t="s">
        <v>126</v>
      </c>
      <c r="C134" s="4">
        <v>754.142554000947</v>
      </c>
      <c r="D134" s="4">
        <v>819.108032542093</v>
      </c>
      <c r="E134" s="4">
        <v>928.085800816258</v>
      </c>
      <c r="F134" s="4"/>
      <c r="G134" s="4">
        <v>2501.33638735929</v>
      </c>
      <c r="H134" s="4"/>
      <c r="I134" s="4">
        <v>325.487993966651</v>
      </c>
      <c r="J134" s="7">
        <v>0.130125638283411</v>
      </c>
    </row>
    <row r="135" spans="1:10" ht="15">
      <c r="A135" s="5">
        <v>2580</v>
      </c>
      <c r="B135" s="3" t="s">
        <v>127</v>
      </c>
      <c r="C135" s="4">
        <v>1073.79770345921</v>
      </c>
      <c r="D135" s="4">
        <v>992.866714135186</v>
      </c>
      <c r="E135" s="4">
        <v>862.167340173269</v>
      </c>
      <c r="F135" s="4"/>
      <c r="G135" s="4">
        <v>2928.83175776767</v>
      </c>
      <c r="H135" s="4"/>
      <c r="I135" s="4">
        <v>316.001659685901</v>
      </c>
      <c r="J135" s="7">
        <v>0.107893414788275</v>
      </c>
    </row>
    <row r="136" spans="1:10" ht="15">
      <c r="A136" s="5">
        <v>2590</v>
      </c>
      <c r="B136" s="3" t="s">
        <v>128</v>
      </c>
      <c r="C136" s="4">
        <v>1089.45440587491</v>
      </c>
      <c r="D136" s="4">
        <v>938.385913718655</v>
      </c>
      <c r="E136" s="4">
        <v>887.737985109156</v>
      </c>
      <c r="F136" s="4"/>
      <c r="G136" s="4">
        <v>2915.57830470273</v>
      </c>
      <c r="H136" s="4"/>
      <c r="I136" s="4">
        <v>395.357323109426</v>
      </c>
      <c r="J136" s="7">
        <v>0.135601682339221</v>
      </c>
    </row>
    <row r="137" spans="1:10" ht="15">
      <c r="A137" s="5">
        <v>2600</v>
      </c>
      <c r="B137" s="3" t="s">
        <v>129</v>
      </c>
      <c r="C137" s="4">
        <v>766.28158725897</v>
      </c>
      <c r="D137" s="4">
        <v>858.092748372218</v>
      </c>
      <c r="E137" s="4">
        <v>775.776608710873</v>
      </c>
      <c r="F137" s="4"/>
      <c r="G137" s="4">
        <v>2400.15094434206</v>
      </c>
      <c r="H137" s="4"/>
      <c r="I137" s="4">
        <v>127.082940382973</v>
      </c>
      <c r="J137" s="7">
        <v>0.0529478950824111</v>
      </c>
    </row>
    <row r="138" spans="1:10" ht="15">
      <c r="A138" s="5">
        <v>2610</v>
      </c>
      <c r="B138" s="3" t="s">
        <v>130</v>
      </c>
      <c r="C138" s="4">
        <v>932.922503068592</v>
      </c>
      <c r="D138" s="4">
        <v>860.694533349844</v>
      </c>
      <c r="E138" s="4">
        <v>835.54373110698</v>
      </c>
      <c r="F138" s="4"/>
      <c r="G138" s="4">
        <v>2629.16076752541</v>
      </c>
      <c r="H138" s="4"/>
      <c r="I138" s="4">
        <v>139.038986336869</v>
      </c>
      <c r="J138" s="7">
        <v>0.0528834098143543</v>
      </c>
    </row>
    <row r="139" spans="1:10" ht="15">
      <c r="A139" s="5">
        <v>2620</v>
      </c>
      <c r="B139" s="3" t="s">
        <v>131</v>
      </c>
      <c r="C139" s="4">
        <v>1055.49750106848</v>
      </c>
      <c r="D139" s="4">
        <v>1040.67312360595</v>
      </c>
      <c r="E139" s="4">
        <v>797.066556964727</v>
      </c>
      <c r="F139" s="4"/>
      <c r="G139" s="4">
        <v>2893.23718163916</v>
      </c>
      <c r="H139" s="4"/>
      <c r="I139" s="4">
        <v>315.512207639218</v>
      </c>
      <c r="J139" s="7">
        <v>0.109051622052107</v>
      </c>
    </row>
    <row r="140" spans="1:10" ht="15">
      <c r="A140" s="5">
        <v>2630</v>
      </c>
      <c r="B140" s="3" t="s">
        <v>132</v>
      </c>
      <c r="C140" s="4">
        <v>1002.4026754567</v>
      </c>
      <c r="D140" s="4">
        <v>784.978928777919</v>
      </c>
      <c r="E140" s="4">
        <v>707.63862741196</v>
      </c>
      <c r="F140" s="4"/>
      <c r="G140" s="4">
        <v>2495.02023164658</v>
      </c>
      <c r="H140" s="4"/>
      <c r="I140" s="4">
        <v>319.693827082755</v>
      </c>
      <c r="J140" s="7">
        <v>0.128132759417254</v>
      </c>
    </row>
    <row r="141" spans="1:10" ht="15">
      <c r="A141" s="5">
        <v>2640</v>
      </c>
      <c r="B141" s="3" t="s">
        <v>133</v>
      </c>
      <c r="C141" s="4">
        <v>1205.31677388583</v>
      </c>
      <c r="D141" s="4">
        <v>1033.84106772791</v>
      </c>
      <c r="E141" s="4">
        <v>1423.71909450264</v>
      </c>
      <c r="F141" s="4"/>
      <c r="G141" s="4">
        <v>3662.87693611639</v>
      </c>
      <c r="H141" s="4"/>
      <c r="I141" s="4">
        <v>540.134312652019</v>
      </c>
      <c r="J141" s="7">
        <v>0.147461769006278</v>
      </c>
    </row>
    <row r="142" spans="1:10" ht="15">
      <c r="A142" s="5">
        <v>2650</v>
      </c>
      <c r="B142" s="3" t="s">
        <v>134</v>
      </c>
      <c r="C142" s="4">
        <v>947.853529125135</v>
      </c>
      <c r="D142" s="4">
        <v>783.207565728827</v>
      </c>
      <c r="E142" s="4">
        <v>672.0718388001</v>
      </c>
      <c r="F142" s="4"/>
      <c r="G142" s="4">
        <v>2403.13293365406</v>
      </c>
      <c r="H142" s="4"/>
      <c r="I142" s="4">
        <v>202.233180138724</v>
      </c>
      <c r="J142" s="7">
        <v>0.0841539713873508</v>
      </c>
    </row>
    <row r="143" spans="1:10" ht="15">
      <c r="A143" s="5">
        <v>2660</v>
      </c>
      <c r="B143" s="3" t="s">
        <v>135</v>
      </c>
      <c r="C143" s="4">
        <v>871.392617282014</v>
      </c>
      <c r="D143" s="4">
        <v>762.894488786258</v>
      </c>
      <c r="E143" s="4">
        <v>691.417847411588</v>
      </c>
      <c r="F143" s="4"/>
      <c r="G143" s="4">
        <v>2325.70495347986</v>
      </c>
      <c r="H143" s="4"/>
      <c r="I143" s="4">
        <v>191.001910851453</v>
      </c>
      <c r="J143" s="7">
        <v>0.0821264582876967</v>
      </c>
    </row>
    <row r="144" spans="1:10" ht="15">
      <c r="A144" s="5">
        <v>2670</v>
      </c>
      <c r="B144" s="3" t="s">
        <v>136</v>
      </c>
      <c r="C144" s="4">
        <v>930.692544631577</v>
      </c>
      <c r="D144" s="4">
        <v>743.167483152256</v>
      </c>
      <c r="E144" s="4">
        <v>683.195410770524</v>
      </c>
      <c r="F144" s="4"/>
      <c r="G144" s="4">
        <v>2357.05543855435</v>
      </c>
      <c r="H144" s="4"/>
      <c r="I144" s="4">
        <v>232.338475730514</v>
      </c>
      <c r="J144" s="7">
        <v>0.0985714938775532</v>
      </c>
    </row>
    <row r="145" spans="1:10" ht="15">
      <c r="A145" s="5">
        <v>2680</v>
      </c>
      <c r="B145" s="3" t="s">
        <v>137</v>
      </c>
      <c r="C145" s="4">
        <v>866.702432960681</v>
      </c>
      <c r="D145" s="4">
        <v>749.875641114114</v>
      </c>
      <c r="E145" s="4">
        <v>665.990220783824</v>
      </c>
      <c r="F145" s="4"/>
      <c r="G145" s="4">
        <v>2282.56829485862</v>
      </c>
      <c r="H145" s="4"/>
      <c r="I145" s="4">
        <v>196.952773029966</v>
      </c>
      <c r="J145" s="7">
        <v>0.0862855991970068</v>
      </c>
    </row>
    <row r="146" spans="1:10" ht="15">
      <c r="A146" s="5">
        <v>2690</v>
      </c>
      <c r="B146" s="3" t="s">
        <v>138</v>
      </c>
      <c r="C146" s="4">
        <v>762.427637351518</v>
      </c>
      <c r="D146" s="4">
        <v>812.456236727101</v>
      </c>
      <c r="E146" s="4">
        <v>851.403498226547</v>
      </c>
      <c r="F146" s="4"/>
      <c r="G146" s="4">
        <v>2426.28737230516</v>
      </c>
      <c r="H146" s="4"/>
      <c r="I146" s="4">
        <v>125.853279154769</v>
      </c>
      <c r="J146" s="7">
        <v>0.0518707225662223</v>
      </c>
    </row>
    <row r="147" spans="1:10" ht="15">
      <c r="A147" s="5">
        <v>2700</v>
      </c>
      <c r="B147" s="3" t="s">
        <v>139</v>
      </c>
      <c r="C147" s="4">
        <v>814.807421942732</v>
      </c>
      <c r="D147" s="4">
        <v>803.748528622792</v>
      </c>
      <c r="E147" s="4">
        <v>815.560024542199</v>
      </c>
      <c r="F147" s="4"/>
      <c r="G147" s="4">
        <v>2434.11597510772</v>
      </c>
      <c r="H147" s="4"/>
      <c r="I147" s="4">
        <v>117.534076807792</v>
      </c>
      <c r="J147" s="7">
        <v>0.0482861449535455</v>
      </c>
    </row>
    <row r="148" spans="1:10" ht="15">
      <c r="A148" s="5">
        <v>2710</v>
      </c>
      <c r="B148" s="3" t="s">
        <v>140</v>
      </c>
      <c r="C148" s="4">
        <v>1015.7460680608</v>
      </c>
      <c r="D148" s="4">
        <v>865.108544280094</v>
      </c>
      <c r="E148" s="4">
        <v>877.187119626983</v>
      </c>
      <c r="F148" s="4"/>
      <c r="G148" s="4">
        <v>2758.04173196788</v>
      </c>
      <c r="H148" s="4"/>
      <c r="I148" s="4">
        <v>292.638320112848</v>
      </c>
      <c r="J148" s="7">
        <v>0.106103659245231</v>
      </c>
    </row>
    <row r="149" spans="1:10" ht="15">
      <c r="A149" s="5">
        <v>2720</v>
      </c>
      <c r="B149" s="3" t="s">
        <v>141</v>
      </c>
      <c r="C149" s="4">
        <v>981.33753236418</v>
      </c>
      <c r="D149" s="4">
        <v>899.316240683979</v>
      </c>
      <c r="E149" s="4">
        <v>836.344554512746</v>
      </c>
      <c r="F149" s="4"/>
      <c r="G149" s="4">
        <v>2716.9983275609</v>
      </c>
      <c r="H149" s="4"/>
      <c r="I149" s="4">
        <v>187.239673983995</v>
      </c>
      <c r="J149" s="7">
        <v>0.0689141660797722</v>
      </c>
    </row>
    <row r="150" spans="1:10" ht="15">
      <c r="A150" s="5">
        <v>2730</v>
      </c>
      <c r="B150" s="3" t="s">
        <v>142</v>
      </c>
      <c r="C150" s="4">
        <v>982.148786099031</v>
      </c>
      <c r="D150" s="4">
        <v>798.857082152103</v>
      </c>
      <c r="E150" s="4">
        <v>1046.28259585945</v>
      </c>
      <c r="F150" s="4"/>
      <c r="G150" s="4">
        <v>2827.28846411059</v>
      </c>
      <c r="H150" s="4"/>
      <c r="I150" s="4">
        <v>327.838173776764</v>
      </c>
      <c r="J150" s="7">
        <v>0.115954978750247</v>
      </c>
    </row>
    <row r="151" spans="1:10" ht="15">
      <c r="A151" s="5">
        <v>2740</v>
      </c>
      <c r="B151" s="3" t="s">
        <v>143</v>
      </c>
      <c r="C151" s="4">
        <v>875.016299742165</v>
      </c>
      <c r="D151" s="4">
        <v>812.193050385433</v>
      </c>
      <c r="E151" s="4">
        <v>871.651200914882</v>
      </c>
      <c r="F151" s="4"/>
      <c r="G151" s="4">
        <v>2558.86055104248</v>
      </c>
      <c r="H151" s="4"/>
      <c r="I151" s="4">
        <v>319.797865329107</v>
      </c>
      <c r="J151" s="7">
        <v>0.124976667915264</v>
      </c>
    </row>
    <row r="152" spans="1:10" ht="15">
      <c r="A152" s="5">
        <v>2750</v>
      </c>
      <c r="B152" s="3" t="s">
        <v>144</v>
      </c>
      <c r="C152" s="4">
        <v>885.548005621333</v>
      </c>
      <c r="D152" s="4">
        <v>819.976530089912</v>
      </c>
      <c r="E152" s="4">
        <v>901.414763874956</v>
      </c>
      <c r="F152" s="4"/>
      <c r="G152" s="4">
        <v>2606.9392995862</v>
      </c>
      <c r="H152" s="4"/>
      <c r="I152" s="4">
        <v>329.08788107937</v>
      </c>
      <c r="J152" s="7">
        <v>0.126235344693912</v>
      </c>
    </row>
    <row r="153" spans="1:10" ht="15">
      <c r="A153" s="5">
        <v>2760</v>
      </c>
      <c r="B153" s="3" t="s">
        <v>145</v>
      </c>
      <c r="C153" s="4">
        <v>1170.31587201286</v>
      </c>
      <c r="D153" s="4">
        <v>879.719146047512</v>
      </c>
      <c r="E153" s="4">
        <v>796.63572510179</v>
      </c>
      <c r="F153" s="4"/>
      <c r="G153" s="4">
        <v>2846.67074316216</v>
      </c>
      <c r="H153" s="4"/>
      <c r="I153" s="4">
        <v>183.481629942848</v>
      </c>
      <c r="J153" s="7">
        <v>0.0644548128312976</v>
      </c>
    </row>
    <row r="154" spans="1:10" ht="15">
      <c r="A154" s="5">
        <v>2770</v>
      </c>
      <c r="B154" s="3" t="s">
        <v>146</v>
      </c>
      <c r="C154" s="4">
        <v>1192.97928644625</v>
      </c>
      <c r="D154" s="4">
        <v>987.648104960411</v>
      </c>
      <c r="E154" s="4">
        <v>906.662686815908</v>
      </c>
      <c r="F154" s="4"/>
      <c r="G154" s="4">
        <v>3087.29007822257</v>
      </c>
      <c r="H154" s="4"/>
      <c r="I154" s="4">
        <v>343.624522712469</v>
      </c>
      <c r="J154" s="7">
        <v>0.111302959555488</v>
      </c>
    </row>
    <row r="155" spans="1:10" ht="15">
      <c r="A155" s="5">
        <v>2780</v>
      </c>
      <c r="B155" s="3" t="s">
        <v>147</v>
      </c>
      <c r="C155" s="4">
        <v>1209.18284313261</v>
      </c>
      <c r="D155" s="4">
        <v>989.852102581631</v>
      </c>
      <c r="E155" s="4">
        <v>945.452288668695</v>
      </c>
      <c r="F155" s="4"/>
      <c r="G155" s="4">
        <v>3144.48723438294</v>
      </c>
      <c r="H155" s="4"/>
      <c r="I155" s="4">
        <v>271.917781363301</v>
      </c>
      <c r="J155" s="7">
        <v>0.0864744427613048</v>
      </c>
    </row>
    <row r="156" spans="1:10" ht="15">
      <c r="A156" s="5">
        <v>2790</v>
      </c>
      <c r="B156" s="3" t="s">
        <v>148</v>
      </c>
      <c r="C156" s="4">
        <v>976.552124662384</v>
      </c>
      <c r="D156" s="4">
        <v>851.131894129217</v>
      </c>
      <c r="E156" s="4">
        <v>760.966098911574</v>
      </c>
      <c r="F156" s="4"/>
      <c r="G156" s="4">
        <v>2588.65011770317</v>
      </c>
      <c r="H156" s="4"/>
      <c r="I156" s="4">
        <v>152.162338835988</v>
      </c>
      <c r="J156" s="7">
        <v>0.0587805736261482</v>
      </c>
    </row>
    <row r="157" spans="1:10" ht="15">
      <c r="A157" s="5">
        <v>2800</v>
      </c>
      <c r="B157" s="3" t="s">
        <v>149</v>
      </c>
      <c r="C157" s="4">
        <v>936.352276099438</v>
      </c>
      <c r="D157" s="4">
        <v>844.285073824934</v>
      </c>
      <c r="E157" s="4">
        <v>805.090400497485</v>
      </c>
      <c r="F157" s="4"/>
      <c r="G157" s="4">
        <v>2585.72775042185</v>
      </c>
      <c r="H157" s="4"/>
      <c r="I157" s="4">
        <v>336.548649451088</v>
      </c>
      <c r="J157" s="7">
        <v>0.130156258483199</v>
      </c>
    </row>
    <row r="158" spans="1:10" ht="15">
      <c r="A158" s="5">
        <v>2810</v>
      </c>
      <c r="B158" s="3" t="s">
        <v>150</v>
      </c>
      <c r="C158" s="4">
        <v>894.489621425223</v>
      </c>
      <c r="D158" s="4">
        <v>891.626712880511</v>
      </c>
      <c r="E158" s="4">
        <v>919.893681724828</v>
      </c>
      <c r="F158" s="4"/>
      <c r="G158" s="4">
        <v>2706.01001603056</v>
      </c>
      <c r="H158" s="4"/>
      <c r="I158" s="4">
        <v>391.556486198817</v>
      </c>
      <c r="J158" s="7">
        <v>0.144698831075721</v>
      </c>
    </row>
    <row r="159" spans="1:10" ht="15">
      <c r="A159" s="5">
        <v>2820</v>
      </c>
      <c r="B159" s="3" t="s">
        <v>151</v>
      </c>
      <c r="C159" s="4">
        <v>1102.9325952124</v>
      </c>
      <c r="D159" s="4">
        <v>951.585707188267</v>
      </c>
      <c r="E159" s="4">
        <v>1000.74530533276</v>
      </c>
      <c r="F159" s="4"/>
      <c r="G159" s="4">
        <v>3055.26360773343</v>
      </c>
      <c r="H159" s="4"/>
      <c r="I159" s="4">
        <v>176.939579971252</v>
      </c>
      <c r="J159" s="7">
        <v>0.0579130322906953</v>
      </c>
    </row>
    <row r="160" spans="1:10" ht="15">
      <c r="A160" s="5">
        <v>2830</v>
      </c>
      <c r="B160" s="3" t="s">
        <v>152</v>
      </c>
      <c r="C160" s="4">
        <v>1031.76783465719</v>
      </c>
      <c r="D160" s="4">
        <v>1140.84511464009</v>
      </c>
      <c r="E160" s="4">
        <v>1162.9429236678</v>
      </c>
      <c r="F160" s="4"/>
      <c r="G160" s="4">
        <v>3335.55587296509</v>
      </c>
      <c r="H160" s="4"/>
      <c r="I160" s="4">
        <v>307.250386828577</v>
      </c>
      <c r="J160" s="7">
        <v>0.0921136981451467</v>
      </c>
    </row>
    <row r="161" spans="1:10" ht="15">
      <c r="A161" s="5">
        <v>2840</v>
      </c>
      <c r="B161" s="3" t="s">
        <v>153</v>
      </c>
      <c r="C161" s="4">
        <v>1035.98536474459</v>
      </c>
      <c r="D161" s="4">
        <v>1063.67135965346</v>
      </c>
      <c r="E161" s="4">
        <v>712.669535357681</v>
      </c>
      <c r="F161" s="4"/>
      <c r="G161" s="4">
        <v>2812.32625975574</v>
      </c>
      <c r="H161" s="4"/>
      <c r="I161" s="4">
        <v>403.394622113903</v>
      </c>
      <c r="J161" s="7">
        <v>0.143438059760868</v>
      </c>
    </row>
    <row r="162" spans="1:10" ht="15">
      <c r="A162" s="5">
        <v>2862</v>
      </c>
      <c r="B162" s="3" t="s">
        <v>154</v>
      </c>
      <c r="C162" s="4">
        <v>911.337959718997</v>
      </c>
      <c r="D162" s="4">
        <v>865.044627597117</v>
      </c>
      <c r="E162" s="4">
        <v>735.332379053342</v>
      </c>
      <c r="F162" s="4"/>
      <c r="G162" s="4">
        <v>2511.71496636945</v>
      </c>
      <c r="H162" s="4"/>
      <c r="I162" s="4">
        <v>300.800923179949</v>
      </c>
      <c r="J162" s="7">
        <v>0.119759179368485</v>
      </c>
    </row>
    <row r="163" spans="1:10" ht="15">
      <c r="A163" s="5">
        <v>2865</v>
      </c>
      <c r="B163" s="3" t="s">
        <v>155</v>
      </c>
      <c r="C163" s="4">
        <v>894.722345495361</v>
      </c>
      <c r="D163" s="4">
        <v>832.286793283673</v>
      </c>
      <c r="E163" s="4">
        <v>749.83874567284</v>
      </c>
      <c r="F163" s="4"/>
      <c r="G163" s="4">
        <v>2476.84788445187</v>
      </c>
      <c r="H163" s="4"/>
      <c r="I163" s="4">
        <v>229.581725994069</v>
      </c>
      <c r="J163" s="7">
        <v>0.0926910883123836</v>
      </c>
    </row>
    <row r="164" spans="1:10" ht="15">
      <c r="A164" s="5">
        <v>3000</v>
      </c>
      <c r="B164" s="3" t="s">
        <v>156</v>
      </c>
      <c r="C164" s="4">
        <v>921.312175988911</v>
      </c>
      <c r="D164" s="4">
        <v>982.978427298256</v>
      </c>
      <c r="E164" s="4">
        <v>1042.34469449883</v>
      </c>
      <c r="F164" s="4"/>
      <c r="G164" s="4">
        <v>2946.635297786</v>
      </c>
      <c r="H164" s="4"/>
      <c r="I164" s="4">
        <v>399.075468487661</v>
      </c>
      <c r="J164" s="7">
        <v>0.135434293068949</v>
      </c>
    </row>
    <row r="165" spans="1:10" ht="15">
      <c r="A165" s="5">
        <v>3010</v>
      </c>
      <c r="B165" s="3" t="s">
        <v>157</v>
      </c>
      <c r="C165" s="4">
        <v>926.765878688135</v>
      </c>
      <c r="D165" s="4">
        <v>817.817983885344</v>
      </c>
      <c r="E165" s="4">
        <v>829.873090968836</v>
      </c>
      <c r="F165" s="4"/>
      <c r="G165" s="4">
        <v>2574.45695354231</v>
      </c>
      <c r="H165" s="4"/>
      <c r="I165" s="4">
        <v>139.218150533165</v>
      </c>
      <c r="J165" s="7">
        <v>0.0540767055132185</v>
      </c>
    </row>
    <row r="166" spans="1:10" ht="15">
      <c r="A166" s="5">
        <v>3020</v>
      </c>
      <c r="B166" s="3" t="s">
        <v>158</v>
      </c>
      <c r="C166" s="4">
        <v>939.951719880926</v>
      </c>
      <c r="D166" s="4">
        <v>828.714707262347</v>
      </c>
      <c r="E166" s="4">
        <v>834.319749079594</v>
      </c>
      <c r="F166" s="4"/>
      <c r="G166" s="4">
        <v>2602.98617622286</v>
      </c>
      <c r="H166" s="4"/>
      <c r="I166" s="4">
        <v>142.563622593752</v>
      </c>
      <c r="J166" s="7">
        <v>0.0547692584371014</v>
      </c>
    </row>
    <row r="167" spans="1:10" ht="15">
      <c r="A167" s="5">
        <v>3030</v>
      </c>
      <c r="B167" s="3" t="s">
        <v>159</v>
      </c>
      <c r="C167" s="4">
        <v>752.575327377234</v>
      </c>
      <c r="D167" s="4">
        <v>795.054975078036</v>
      </c>
      <c r="E167" s="4">
        <v>807.995682784713</v>
      </c>
      <c r="F167" s="4"/>
      <c r="G167" s="4">
        <v>2355.62598523998</v>
      </c>
      <c r="H167" s="4"/>
      <c r="I167" s="4">
        <v>329.013017498264</v>
      </c>
      <c r="J167" s="7">
        <v>0.139671161534052</v>
      </c>
    </row>
    <row r="168" spans="1:10" ht="15">
      <c r="A168" s="5">
        <v>3040</v>
      </c>
      <c r="B168" s="3" t="s">
        <v>160</v>
      </c>
      <c r="C168" s="4">
        <v>842.6341485907531</v>
      </c>
      <c r="D168" s="4">
        <v>844.713117946125</v>
      </c>
      <c r="E168" s="4">
        <v>747.00725337435</v>
      </c>
      <c r="F168" s="4"/>
      <c r="G168" s="4">
        <v>2434.35451991122</v>
      </c>
      <c r="H168" s="4"/>
      <c r="I168" s="4">
        <v>334.336263512872</v>
      </c>
      <c r="J168" s="7">
        <v>0.137340827220623</v>
      </c>
    </row>
    <row r="169" spans="1:10" ht="15">
      <c r="A169" s="5">
        <v>3050</v>
      </c>
      <c r="B169" s="3" t="s">
        <v>161</v>
      </c>
      <c r="C169" s="4">
        <v>917.977268131454</v>
      </c>
      <c r="D169" s="4">
        <v>880.890420856192</v>
      </c>
      <c r="E169" s="4">
        <v>757.610497078653</v>
      </c>
      <c r="F169" s="4"/>
      <c r="G169" s="4">
        <v>2556.4781860663</v>
      </c>
      <c r="H169" s="4"/>
      <c r="I169" s="4">
        <v>343.426612577013</v>
      </c>
      <c r="J169" s="7">
        <v>0.134335827486738</v>
      </c>
    </row>
    <row r="170" spans="1:10" ht="15">
      <c r="A170" s="5">
        <v>3060</v>
      </c>
      <c r="B170" s="3" t="s">
        <v>162</v>
      </c>
      <c r="C170" s="4">
        <v>836.393696626518</v>
      </c>
      <c r="D170" s="4">
        <v>779.911692617047</v>
      </c>
      <c r="E170" s="4">
        <v>720.242327386704</v>
      </c>
      <c r="F170" s="4"/>
      <c r="G170" s="4">
        <v>2336.54771663027</v>
      </c>
      <c r="H170" s="4"/>
      <c r="I170" s="4">
        <v>382.046957908853</v>
      </c>
      <c r="J170" s="7">
        <v>0.163509161481981</v>
      </c>
    </row>
    <row r="171" spans="1:10" ht="15">
      <c r="A171" s="5">
        <v>3070</v>
      </c>
      <c r="B171" s="3" t="s">
        <v>163</v>
      </c>
      <c r="C171" s="4">
        <v>867.584880679486</v>
      </c>
      <c r="D171" s="4">
        <v>879.984398216037</v>
      </c>
      <c r="E171" s="4">
        <v>932.84600383986</v>
      </c>
      <c r="F171" s="4"/>
      <c r="G171" s="4">
        <v>2680.41528273538</v>
      </c>
      <c r="H171" s="4"/>
      <c r="I171" s="4">
        <v>260.865606391514</v>
      </c>
      <c r="J171" s="7">
        <v>0.0973228320520911</v>
      </c>
    </row>
    <row r="172" spans="1:10" ht="15">
      <c r="A172" s="5">
        <v>3080</v>
      </c>
      <c r="B172" s="3" t="s">
        <v>164</v>
      </c>
      <c r="C172" s="4">
        <v>835.167912019835</v>
      </c>
      <c r="D172" s="4">
        <v>852.445521441014</v>
      </c>
      <c r="E172" s="4">
        <v>798.376276863597</v>
      </c>
      <c r="F172" s="4"/>
      <c r="G172" s="4">
        <v>2485.98971032444</v>
      </c>
      <c r="H172" s="4"/>
      <c r="I172" s="4">
        <v>124.615999364621</v>
      </c>
      <c r="J172" s="7">
        <v>0.0501273190500688</v>
      </c>
    </row>
    <row r="173" spans="1:10" ht="15">
      <c r="A173" s="5">
        <v>3085</v>
      </c>
      <c r="B173" s="3" t="s">
        <v>165</v>
      </c>
      <c r="C173" s="4">
        <v>767.069344315524</v>
      </c>
      <c r="D173" s="4">
        <v>822.667866783793</v>
      </c>
      <c r="E173" s="4">
        <v>830.321925429589</v>
      </c>
      <c r="F173" s="4"/>
      <c r="G173" s="4">
        <v>2420.0591365289</v>
      </c>
      <c r="H173" s="4"/>
      <c r="I173" s="4">
        <v>141.069254045963</v>
      </c>
      <c r="J173" s="7">
        <v>0.0582916557354458</v>
      </c>
    </row>
    <row r="174" spans="1:10" ht="15">
      <c r="A174" s="5">
        <v>3090</v>
      </c>
      <c r="B174" s="3" t="s">
        <v>166</v>
      </c>
      <c r="C174" s="4">
        <v>815.86382435447</v>
      </c>
      <c r="D174" s="4">
        <v>773.812962160572</v>
      </c>
      <c r="E174" s="4">
        <v>738.949860575766</v>
      </c>
      <c r="F174" s="4"/>
      <c r="G174" s="4">
        <v>2328.62664709081</v>
      </c>
      <c r="H174" s="4"/>
      <c r="I174" s="4">
        <v>177.386974055328</v>
      </c>
      <c r="J174" s="7">
        <v>0.0761766487027626</v>
      </c>
    </row>
    <row r="175" spans="1:10" ht="15">
      <c r="A175" s="5">
        <v>3100</v>
      </c>
      <c r="B175" s="3" t="s">
        <v>167</v>
      </c>
      <c r="C175" s="4">
        <v>818.079643562266</v>
      </c>
      <c r="D175" s="4">
        <v>840.31639089503</v>
      </c>
      <c r="E175" s="4">
        <v>913.498586439448</v>
      </c>
      <c r="F175" s="4"/>
      <c r="G175" s="4">
        <v>2571.89462089674</v>
      </c>
      <c r="H175" s="4"/>
      <c r="I175" s="4">
        <v>176.685214952609</v>
      </c>
      <c r="J175" s="7">
        <v>0.0686984659157629</v>
      </c>
    </row>
    <row r="176" spans="1:10" ht="15">
      <c r="A176" s="5">
        <v>3110</v>
      </c>
      <c r="B176" s="3" t="s">
        <v>168</v>
      </c>
      <c r="C176" s="4">
        <v>834.852809197213</v>
      </c>
      <c r="D176" s="4">
        <v>826.435191274517</v>
      </c>
      <c r="E176" s="4">
        <v>793.84834335052</v>
      </c>
      <c r="F176" s="4"/>
      <c r="G176" s="4">
        <v>2455.13634382225</v>
      </c>
      <c r="H176" s="4"/>
      <c r="I176" s="4">
        <v>186.294853018626</v>
      </c>
      <c r="J176" s="7">
        <v>0.0758796363743266</v>
      </c>
    </row>
    <row r="177" spans="1:10" ht="15">
      <c r="A177" s="5">
        <v>3120</v>
      </c>
      <c r="B177" s="3" t="s">
        <v>169</v>
      </c>
      <c r="C177" s="4">
        <v>830.829188539119</v>
      </c>
      <c r="D177" s="4">
        <v>859.205650616983</v>
      </c>
      <c r="E177" s="4">
        <v>839.23567689547</v>
      </c>
      <c r="F177" s="4"/>
      <c r="G177" s="4">
        <v>2529.27051605157</v>
      </c>
      <c r="H177" s="4"/>
      <c r="I177" s="4">
        <v>147.462283395509</v>
      </c>
      <c r="J177" s="7">
        <v>0.0583022980182096</v>
      </c>
    </row>
    <row r="178" spans="1:10" ht="15">
      <c r="A178" s="5">
        <v>3130</v>
      </c>
      <c r="B178" s="3" t="s">
        <v>170</v>
      </c>
      <c r="C178" s="4">
        <v>814.201454976151</v>
      </c>
      <c r="D178" s="4">
        <v>827.119475762853</v>
      </c>
      <c r="E178" s="4">
        <v>796.585314655843</v>
      </c>
      <c r="F178" s="4"/>
      <c r="G178" s="4">
        <v>2437.90624539484</v>
      </c>
      <c r="H178" s="4"/>
      <c r="I178" s="4">
        <v>129.601306727</v>
      </c>
      <c r="J178" s="7">
        <v>0.0531609068116603</v>
      </c>
    </row>
    <row r="179" spans="1:10" ht="15">
      <c r="A179" s="5">
        <v>3140</v>
      </c>
      <c r="B179" s="3" t="s">
        <v>171</v>
      </c>
      <c r="C179" s="4">
        <v>838.088672798753</v>
      </c>
      <c r="D179" s="4">
        <v>823.802367907662</v>
      </c>
      <c r="E179" s="4">
        <v>782.84450492784</v>
      </c>
      <c r="F179" s="4"/>
      <c r="G179" s="4">
        <v>2444.73554563425</v>
      </c>
      <c r="H179" s="4"/>
      <c r="I179" s="4">
        <v>121.849793512098</v>
      </c>
      <c r="J179" s="7">
        <v>0.0498417073084629</v>
      </c>
    </row>
    <row r="180" spans="1:10" ht="15">
      <c r="A180" s="5">
        <v>3145</v>
      </c>
      <c r="B180" s="3" t="s">
        <v>172</v>
      </c>
      <c r="C180" s="4">
        <v>784.702983043015</v>
      </c>
      <c r="D180" s="4">
        <v>851.499799357467</v>
      </c>
      <c r="E180" s="4">
        <v>838.47854515584</v>
      </c>
      <c r="F180" s="4"/>
      <c r="G180" s="4">
        <v>2474.68132755632</v>
      </c>
      <c r="H180" s="4"/>
      <c r="I180" s="4">
        <v>127.203763366628</v>
      </c>
      <c r="J180" s="7">
        <v>0.0514020783000124</v>
      </c>
    </row>
    <row r="181" spans="1:10" ht="15">
      <c r="A181" s="5">
        <v>3146</v>
      </c>
      <c r="B181" s="3" t="s">
        <v>173</v>
      </c>
      <c r="C181" s="4">
        <v>787.744421498682</v>
      </c>
      <c r="D181" s="4">
        <v>808.964824071487</v>
      </c>
      <c r="E181" s="4">
        <v>800.502972908508</v>
      </c>
      <c r="F181" s="4"/>
      <c r="G181" s="4">
        <v>2397.21221847867</v>
      </c>
      <c r="H181" s="4"/>
      <c r="I181" s="4">
        <v>127.969319992043</v>
      </c>
      <c r="J181" s="7">
        <v>0.0533825578751872</v>
      </c>
    </row>
    <row r="182" spans="1:10" ht="15">
      <c r="A182" s="5">
        <v>3147</v>
      </c>
      <c r="B182" s="3" t="s">
        <v>174</v>
      </c>
      <c r="C182" s="4">
        <v>784.355872734466</v>
      </c>
      <c r="D182" s="4">
        <v>850.555592854183</v>
      </c>
      <c r="E182" s="4">
        <v>781.533608922437</v>
      </c>
      <c r="F182" s="4"/>
      <c r="G182" s="4">
        <v>2416.44507451108</v>
      </c>
      <c r="H182" s="4"/>
      <c r="I182" s="4">
        <v>164.659933037282</v>
      </c>
      <c r="J182" s="7">
        <v>0.0681413928146483</v>
      </c>
    </row>
    <row r="183" spans="1:10" ht="15">
      <c r="A183" s="5">
        <v>3148</v>
      </c>
      <c r="B183" s="3" t="s">
        <v>175</v>
      </c>
      <c r="C183" s="4">
        <v>806.214810356621</v>
      </c>
      <c r="D183" s="4">
        <v>849.135818915801</v>
      </c>
      <c r="E183" s="4">
        <v>828.855197740607</v>
      </c>
      <c r="F183" s="4"/>
      <c r="G183" s="4">
        <v>2484.20582701303</v>
      </c>
      <c r="H183" s="4"/>
      <c r="I183" s="4">
        <v>138.265532838105</v>
      </c>
      <c r="J183" s="7">
        <v>0.0556578409625395</v>
      </c>
    </row>
    <row r="184" spans="1:10" ht="15">
      <c r="A184" s="5">
        <v>3200</v>
      </c>
      <c r="B184" s="3" t="s">
        <v>176</v>
      </c>
      <c r="C184" s="4">
        <v>967.450500824346</v>
      </c>
      <c r="D184" s="4">
        <v>998.017170897436</v>
      </c>
      <c r="E184" s="4">
        <v>767.460309772474</v>
      </c>
      <c r="F184" s="4"/>
      <c r="G184" s="4">
        <v>2732.92798149425</v>
      </c>
      <c r="H184" s="4"/>
      <c r="I184" s="4">
        <v>288.390326130771</v>
      </c>
      <c r="J184" s="7">
        <v>0.10552430509826</v>
      </c>
    </row>
    <row r="185" spans="1:10" ht="15">
      <c r="A185" s="5">
        <v>3210</v>
      </c>
      <c r="B185" s="3" t="s">
        <v>177</v>
      </c>
      <c r="C185" s="4">
        <v>1283.70466068268</v>
      </c>
      <c r="D185" s="4">
        <v>865.423532377899</v>
      </c>
      <c r="E185" s="4">
        <v>755.363621093214</v>
      </c>
      <c r="F185" s="4"/>
      <c r="G185" s="4">
        <v>2904.49181415379</v>
      </c>
      <c r="H185" s="4"/>
      <c r="I185" s="4">
        <v>492.439695951557</v>
      </c>
      <c r="J185" s="7">
        <v>0.169544184477251</v>
      </c>
    </row>
    <row r="186" spans="1:10" ht="15">
      <c r="A186" s="5">
        <v>3220</v>
      </c>
      <c r="B186" s="3" t="s">
        <v>178</v>
      </c>
      <c r="C186" s="4">
        <v>1107.3803927471</v>
      </c>
      <c r="D186" s="4">
        <v>803.917414993391</v>
      </c>
      <c r="E186" s="4">
        <v>772.647809582871</v>
      </c>
      <c r="F186" s="4"/>
      <c r="G186" s="4">
        <v>2683.94561732336</v>
      </c>
      <c r="H186" s="4"/>
      <c r="I186" s="4">
        <v>372.206643590559</v>
      </c>
      <c r="J186" s="7">
        <v>0.138678906602344</v>
      </c>
    </row>
    <row r="187" spans="1:10" ht="15">
      <c r="A187" s="5">
        <v>3230</v>
      </c>
      <c r="B187" s="3" t="s">
        <v>179</v>
      </c>
      <c r="C187" s="4">
        <v>986.3732990426</v>
      </c>
      <c r="D187" s="4">
        <v>932.219790485308</v>
      </c>
      <c r="E187" s="4">
        <v>896.412924277107</v>
      </c>
      <c r="F187" s="4"/>
      <c r="G187" s="4">
        <v>2815.00601380501</v>
      </c>
      <c r="H187" s="4"/>
      <c r="I187" s="4">
        <v>271.665705361804</v>
      </c>
      <c r="J187" s="7">
        <v>0.0965062610983896</v>
      </c>
    </row>
  </sheetData>
  <sheetProtection/>
  <mergeCells count="3">
    <mergeCell ref="C5:E5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87"/>
  <sheetViews>
    <sheetView zoomScalePageLayoutView="0" workbookViewId="0" topLeftCell="A1">
      <selection activeCell="C10" sqref="C10:F187"/>
    </sheetView>
  </sheetViews>
  <sheetFormatPr defaultColWidth="9.140625" defaultRowHeight="15"/>
  <cols>
    <col min="1" max="1" width="10.57421875" style="3" bestFit="1" customWidth="1"/>
    <col min="2" max="2" width="42.8515625" style="3" bestFit="1" customWidth="1"/>
    <col min="3" max="3" width="14.7109375" style="5" bestFit="1" customWidth="1"/>
    <col min="4" max="4" width="1.7109375" style="5" customWidth="1"/>
    <col min="5" max="6" width="9.140625" style="5" customWidth="1"/>
    <col min="7" max="16384" width="9.140625" style="3" customWidth="1"/>
  </cols>
  <sheetData>
    <row r="2" spans="1:6" ht="15">
      <c r="A2" s="74" t="s">
        <v>197</v>
      </c>
      <c r="B2" s="74"/>
      <c r="C2" s="74"/>
      <c r="D2" s="74"/>
      <c r="E2" s="74"/>
      <c r="F2" s="74"/>
    </row>
    <row r="3" spans="1:6" ht="15">
      <c r="A3" s="75" t="s">
        <v>185</v>
      </c>
      <c r="B3" s="75"/>
      <c r="C3" s="75"/>
      <c r="D3" s="75"/>
      <c r="E3" s="75"/>
      <c r="F3" s="75"/>
    </row>
    <row r="4" spans="2:6" ht="15">
      <c r="B4" s="20"/>
      <c r="C4" s="21"/>
      <c r="D4" s="21"/>
      <c r="E4" s="21"/>
      <c r="F4" s="21"/>
    </row>
    <row r="5" spans="3:6" ht="15">
      <c r="C5" s="21" t="s">
        <v>185</v>
      </c>
      <c r="D5" s="21"/>
      <c r="E5" s="21" t="s">
        <v>190</v>
      </c>
      <c r="F5" s="21" t="s">
        <v>191</v>
      </c>
    </row>
    <row r="6" spans="1:6" ht="15">
      <c r="A6" s="5" t="s">
        <v>1</v>
      </c>
      <c r="B6" s="3" t="s">
        <v>0</v>
      </c>
      <c r="C6" s="21" t="s">
        <v>241</v>
      </c>
      <c r="D6" s="21"/>
      <c r="E6" s="21" t="s">
        <v>194</v>
      </c>
      <c r="F6" s="21" t="s">
        <v>195</v>
      </c>
    </row>
    <row r="7" ht="15">
      <c r="A7" s="5"/>
    </row>
    <row r="8" spans="1:5" ht="15">
      <c r="A8" s="5"/>
      <c r="B8" s="3" t="s">
        <v>196</v>
      </c>
      <c r="C8" s="28">
        <v>2916.8057631349598</v>
      </c>
      <c r="D8" s="4"/>
      <c r="E8" s="4"/>
    </row>
    <row r="9" spans="1:5" ht="15">
      <c r="A9" s="5"/>
      <c r="C9" s="4"/>
      <c r="D9" s="4"/>
      <c r="E9" s="4"/>
    </row>
    <row r="10" spans="1:6" ht="15">
      <c r="A10" s="5">
        <v>10</v>
      </c>
      <c r="B10" s="3" t="s">
        <v>2</v>
      </c>
      <c r="C10" s="4">
        <v>2871.2754556393875</v>
      </c>
      <c r="D10" s="4"/>
      <c r="E10" s="4">
        <v>387.8226771140929</v>
      </c>
      <c r="F10" s="29">
        <v>0.13506982632139383</v>
      </c>
    </row>
    <row r="11" spans="1:6" ht="15">
      <c r="A11" s="5">
        <v>20</v>
      </c>
      <c r="B11" s="3" t="s">
        <v>3</v>
      </c>
      <c r="C11" s="4">
        <v>2871.275455639387</v>
      </c>
      <c r="D11" s="4"/>
      <c r="E11" s="4">
        <v>387.8226771140929</v>
      </c>
      <c r="F11" s="29">
        <v>0.13506982632139386</v>
      </c>
    </row>
    <row r="12" spans="1:6" ht="15">
      <c r="A12" s="5">
        <v>30</v>
      </c>
      <c r="B12" s="3" t="s">
        <v>4</v>
      </c>
      <c r="C12" s="4">
        <v>2871.2754556393875</v>
      </c>
      <c r="D12" s="4"/>
      <c r="E12" s="4">
        <v>387.8226771140929</v>
      </c>
      <c r="F12" s="29">
        <v>0.13506982632139383</v>
      </c>
    </row>
    <row r="13" spans="1:6" ht="15">
      <c r="A13" s="5">
        <v>40</v>
      </c>
      <c r="B13" s="3" t="s">
        <v>5</v>
      </c>
      <c r="C13" s="4">
        <v>2871.2754556393875</v>
      </c>
      <c r="D13" s="4"/>
      <c r="E13" s="4">
        <v>387.8226771140929</v>
      </c>
      <c r="F13" s="29">
        <v>0.13506982632139383</v>
      </c>
    </row>
    <row r="14" spans="1:6" ht="15">
      <c r="A14" s="5">
        <v>50</v>
      </c>
      <c r="B14" s="3" t="s">
        <v>6</v>
      </c>
      <c r="C14" s="4">
        <v>2871.2754556393875</v>
      </c>
      <c r="D14" s="4"/>
      <c r="E14" s="4">
        <v>387.8226771140929</v>
      </c>
      <c r="F14" s="29">
        <v>0.13506982632139383</v>
      </c>
    </row>
    <row r="15" spans="1:6" ht="15">
      <c r="A15" s="5">
        <v>60</v>
      </c>
      <c r="B15" s="3" t="s">
        <v>7</v>
      </c>
      <c r="C15" s="4">
        <v>2871.2754556393875</v>
      </c>
      <c r="D15" s="4"/>
      <c r="E15" s="4">
        <v>387.8226771140929</v>
      </c>
      <c r="F15" s="29">
        <v>0.13506982632139383</v>
      </c>
    </row>
    <row r="16" spans="1:6" ht="15">
      <c r="A16" s="5">
        <v>70</v>
      </c>
      <c r="B16" s="3" t="s">
        <v>8</v>
      </c>
      <c r="C16" s="4">
        <v>2871.2754556393875</v>
      </c>
      <c r="D16" s="4"/>
      <c r="E16" s="4">
        <v>387.8226771140929</v>
      </c>
      <c r="F16" s="29">
        <v>0.13506982632139383</v>
      </c>
    </row>
    <row r="17" spans="1:6" ht="15">
      <c r="A17" s="5">
        <v>100</v>
      </c>
      <c r="B17" s="3" t="s">
        <v>9</v>
      </c>
      <c r="C17" s="4">
        <v>2694.401035918374</v>
      </c>
      <c r="D17" s="4"/>
      <c r="E17" s="4">
        <v>689.4380029869207</v>
      </c>
      <c r="F17" s="29">
        <v>0.2558780203081124</v>
      </c>
    </row>
    <row r="18" spans="1:6" ht="15">
      <c r="A18" s="5">
        <v>110</v>
      </c>
      <c r="B18" s="3" t="s">
        <v>10</v>
      </c>
      <c r="C18" s="4">
        <v>2694.401035918374</v>
      </c>
      <c r="D18" s="4"/>
      <c r="E18" s="4">
        <v>689.4380029869207</v>
      </c>
      <c r="F18" s="29">
        <v>0.2558780203081124</v>
      </c>
    </row>
    <row r="19" spans="1:6" ht="15">
      <c r="A19" s="5">
        <v>120</v>
      </c>
      <c r="B19" s="3" t="s">
        <v>11</v>
      </c>
      <c r="C19" s="4">
        <v>2871.2754556393875</v>
      </c>
      <c r="D19" s="4"/>
      <c r="E19" s="4">
        <v>387.8226771140929</v>
      </c>
      <c r="F19" s="29">
        <v>0.13506982632139383</v>
      </c>
    </row>
    <row r="20" spans="1:6" ht="15">
      <c r="A20" s="5">
        <v>123</v>
      </c>
      <c r="B20" s="3" t="s">
        <v>12</v>
      </c>
      <c r="C20" s="4">
        <v>2871.2754556393875</v>
      </c>
      <c r="D20" s="4"/>
      <c r="E20" s="4">
        <v>387.8226771140929</v>
      </c>
      <c r="F20" s="29">
        <v>0.13506982632139383</v>
      </c>
    </row>
    <row r="21" spans="1:6" ht="15">
      <c r="A21" s="5">
        <v>130</v>
      </c>
      <c r="B21" s="3" t="s">
        <v>13</v>
      </c>
      <c r="C21" s="4">
        <v>2871.2754556393875</v>
      </c>
      <c r="D21" s="4"/>
      <c r="E21" s="4">
        <v>387.8226771140929</v>
      </c>
      <c r="F21" s="29">
        <v>0.13506982632139383</v>
      </c>
    </row>
    <row r="22" spans="1:6" ht="15">
      <c r="A22" s="5">
        <v>140</v>
      </c>
      <c r="B22" s="3" t="s">
        <v>14</v>
      </c>
      <c r="C22" s="4">
        <v>2871.2754556393875</v>
      </c>
      <c r="D22" s="4"/>
      <c r="E22" s="4">
        <v>387.8226771140929</v>
      </c>
      <c r="F22" s="29">
        <v>0.13506982632139383</v>
      </c>
    </row>
    <row r="23" spans="1:6" ht="15">
      <c r="A23" s="5">
        <v>170</v>
      </c>
      <c r="B23" s="3" t="s">
        <v>15</v>
      </c>
      <c r="C23" s="4">
        <v>2871.2754556393875</v>
      </c>
      <c r="D23" s="4"/>
      <c r="E23" s="4">
        <v>387.8226771140929</v>
      </c>
      <c r="F23" s="29">
        <v>0.13506982632139383</v>
      </c>
    </row>
    <row r="24" spans="1:6" ht="15">
      <c r="A24" s="5">
        <v>180</v>
      </c>
      <c r="B24" s="3" t="s">
        <v>16</v>
      </c>
      <c r="C24" s="4">
        <v>2871.2754556393875</v>
      </c>
      <c r="D24" s="4"/>
      <c r="E24" s="4">
        <v>387.8226771140929</v>
      </c>
      <c r="F24" s="29">
        <v>0.13506982632139383</v>
      </c>
    </row>
    <row r="25" spans="1:6" ht="15">
      <c r="A25" s="5">
        <v>190</v>
      </c>
      <c r="B25" s="3" t="s">
        <v>17</v>
      </c>
      <c r="C25" s="4">
        <v>2871.2754556393875</v>
      </c>
      <c r="D25" s="4"/>
      <c r="E25" s="4">
        <v>387.8226771140929</v>
      </c>
      <c r="F25" s="29">
        <v>0.13506982632139383</v>
      </c>
    </row>
    <row r="26" spans="1:6" ht="15">
      <c r="A26" s="5">
        <v>220</v>
      </c>
      <c r="B26" s="3" t="s">
        <v>18</v>
      </c>
      <c r="C26" s="4">
        <v>2734.0864333506656</v>
      </c>
      <c r="D26" s="4"/>
      <c r="E26" s="4">
        <v>617.9562097232127</v>
      </c>
      <c r="F26" s="29">
        <v>0.22601926632066927</v>
      </c>
    </row>
    <row r="27" spans="1:6" ht="15">
      <c r="A27" s="5">
        <v>230</v>
      </c>
      <c r="B27" s="3" t="s">
        <v>19</v>
      </c>
      <c r="C27" s="4">
        <v>2675.6008316821362</v>
      </c>
      <c r="D27" s="4"/>
      <c r="E27" s="4">
        <v>744.2514089913843</v>
      </c>
      <c r="F27" s="29">
        <v>0.2781623477532998</v>
      </c>
    </row>
    <row r="28" spans="1:6" ht="15">
      <c r="A28" s="5">
        <v>240</v>
      </c>
      <c r="B28" s="3" t="s">
        <v>20</v>
      </c>
      <c r="C28" s="4">
        <v>2675.6008316821362</v>
      </c>
      <c r="D28" s="4"/>
      <c r="E28" s="4">
        <v>744.2514089913843</v>
      </c>
      <c r="F28" s="29">
        <v>0.2781623477532998</v>
      </c>
    </row>
    <row r="29" spans="1:6" ht="15">
      <c r="A29" s="5">
        <v>250</v>
      </c>
      <c r="B29" s="3" t="s">
        <v>21</v>
      </c>
      <c r="C29" s="4">
        <v>2675.6008316821362</v>
      </c>
      <c r="D29" s="4"/>
      <c r="E29" s="4">
        <v>744.2514089913843</v>
      </c>
      <c r="F29" s="29">
        <v>0.2781623477532998</v>
      </c>
    </row>
    <row r="30" spans="1:6" ht="15">
      <c r="A30" s="5">
        <v>260</v>
      </c>
      <c r="B30" s="3" t="s">
        <v>22</v>
      </c>
      <c r="C30" s="4">
        <v>2675.6008316821362</v>
      </c>
      <c r="D30" s="4"/>
      <c r="E30" s="4">
        <v>744.2514089913843</v>
      </c>
      <c r="F30" s="29">
        <v>0.2781623477532998</v>
      </c>
    </row>
    <row r="31" spans="1:6" ht="15">
      <c r="A31" s="5">
        <v>270</v>
      </c>
      <c r="B31" s="3" t="s">
        <v>23</v>
      </c>
      <c r="C31" s="4">
        <v>2675.6008316821362</v>
      </c>
      <c r="D31" s="4"/>
      <c r="E31" s="4">
        <v>744.2514089913843</v>
      </c>
      <c r="F31" s="29">
        <v>0.2781623477532998</v>
      </c>
    </row>
    <row r="32" spans="1:6" ht="15">
      <c r="A32" s="5">
        <v>290</v>
      </c>
      <c r="B32" s="3" t="s">
        <v>24</v>
      </c>
      <c r="C32" s="4">
        <v>2694.401035918374</v>
      </c>
      <c r="D32" s="4"/>
      <c r="E32" s="4">
        <v>689.4380029869207</v>
      </c>
      <c r="F32" s="29">
        <v>0.2558780203081124</v>
      </c>
    </row>
    <row r="33" spans="1:6" ht="15">
      <c r="A33" s="5">
        <v>310</v>
      </c>
      <c r="B33" s="3" t="s">
        <v>25</v>
      </c>
      <c r="C33" s="4">
        <v>2694.401035918374</v>
      </c>
      <c r="D33" s="4"/>
      <c r="E33" s="4">
        <v>689.4380029869207</v>
      </c>
      <c r="F33" s="29">
        <v>0.2558780203081124</v>
      </c>
    </row>
    <row r="34" spans="1:6" ht="15">
      <c r="A34" s="5">
        <v>470</v>
      </c>
      <c r="B34" s="3" t="s">
        <v>26</v>
      </c>
      <c r="C34" s="4">
        <v>2876.751068483608</v>
      </c>
      <c r="D34" s="4"/>
      <c r="E34" s="4">
        <v>363.24677336902863</v>
      </c>
      <c r="F34" s="29">
        <v>0.1262697969763867</v>
      </c>
    </row>
    <row r="35" spans="1:6" ht="15">
      <c r="A35" s="5">
        <v>480</v>
      </c>
      <c r="B35" s="3" t="s">
        <v>27</v>
      </c>
      <c r="C35" s="4">
        <v>2876.218070532971</v>
      </c>
      <c r="D35" s="4"/>
      <c r="E35" s="4">
        <v>363.24677336902863</v>
      </c>
      <c r="F35" s="29">
        <v>0.12629319629499375</v>
      </c>
    </row>
    <row r="36" spans="1:6" ht="15">
      <c r="A36" s="5">
        <v>490</v>
      </c>
      <c r="B36" s="3" t="s">
        <v>28</v>
      </c>
      <c r="C36" s="4">
        <v>2675.6008316821362</v>
      </c>
      <c r="D36" s="4"/>
      <c r="E36" s="4">
        <v>744.2514089913843</v>
      </c>
      <c r="F36" s="29">
        <v>0.2781623477532998</v>
      </c>
    </row>
    <row r="37" spans="1:6" ht="15">
      <c r="A37" s="5">
        <v>500</v>
      </c>
      <c r="B37" s="3" t="s">
        <v>29</v>
      </c>
      <c r="C37" s="4">
        <v>2675.6008316821362</v>
      </c>
      <c r="D37" s="4"/>
      <c r="E37" s="4">
        <v>744.2514089913843</v>
      </c>
      <c r="F37" s="29">
        <v>0.2781623477532998</v>
      </c>
    </row>
    <row r="38" spans="1:6" ht="15">
      <c r="A38" s="5">
        <v>510</v>
      </c>
      <c r="B38" s="3" t="s">
        <v>30</v>
      </c>
      <c r="C38" s="4">
        <v>2721.55365608725</v>
      </c>
      <c r="D38" s="4"/>
      <c r="E38" s="4">
        <v>633.0590049670541</v>
      </c>
      <c r="F38" s="29">
        <v>0.23260941541648553</v>
      </c>
    </row>
    <row r="39" spans="1:6" ht="15">
      <c r="A39" s="5">
        <v>520</v>
      </c>
      <c r="B39" s="3" t="s">
        <v>31</v>
      </c>
      <c r="C39" s="4">
        <v>2721.55365608725</v>
      </c>
      <c r="D39" s="4"/>
      <c r="E39" s="4">
        <v>633.0590049670541</v>
      </c>
      <c r="F39" s="29">
        <v>0.23260941541648553</v>
      </c>
    </row>
    <row r="40" spans="1:6" ht="15">
      <c r="A40" s="5">
        <v>540</v>
      </c>
      <c r="B40" s="3" t="s">
        <v>32</v>
      </c>
      <c r="C40" s="4">
        <v>2657.845528989298</v>
      </c>
      <c r="D40" s="4"/>
      <c r="E40" s="4">
        <v>357.2059715672388</v>
      </c>
      <c r="F40" s="29">
        <v>0.13439681413805638</v>
      </c>
    </row>
    <row r="41" spans="1:6" ht="15">
      <c r="A41" s="5">
        <v>550</v>
      </c>
      <c r="B41" s="3" t="s">
        <v>33</v>
      </c>
      <c r="C41" s="4">
        <v>2702.7555285332423</v>
      </c>
      <c r="D41" s="4"/>
      <c r="E41" s="4">
        <v>668.9412371264085</v>
      </c>
      <c r="F41" s="29">
        <v>0.2475034201444909</v>
      </c>
    </row>
    <row r="42" spans="1:6" ht="15">
      <c r="A42" s="5">
        <v>560</v>
      </c>
      <c r="B42" s="3" t="s">
        <v>34</v>
      </c>
      <c r="C42" s="4">
        <v>2702.7555285332423</v>
      </c>
      <c r="D42" s="4"/>
      <c r="E42" s="4">
        <v>668.9412371264085</v>
      </c>
      <c r="F42" s="29">
        <v>0.2475034201444909</v>
      </c>
    </row>
    <row r="43" spans="1:6" ht="15">
      <c r="A43" s="5">
        <v>580</v>
      </c>
      <c r="B43" s="3" t="s">
        <v>35</v>
      </c>
      <c r="C43" s="4">
        <v>2702.7555285332423</v>
      </c>
      <c r="D43" s="4"/>
      <c r="E43" s="4">
        <v>668.9412371264085</v>
      </c>
      <c r="F43" s="29">
        <v>0.2475034201444909</v>
      </c>
    </row>
    <row r="44" spans="1:6" ht="15">
      <c r="A44" s="5">
        <v>640</v>
      </c>
      <c r="B44" s="3" t="s">
        <v>36</v>
      </c>
      <c r="C44" s="4">
        <v>2675.6008316821362</v>
      </c>
      <c r="D44" s="4"/>
      <c r="E44" s="4">
        <v>744.2514089913843</v>
      </c>
      <c r="F44" s="29">
        <v>0.2781623477532998</v>
      </c>
    </row>
    <row r="45" spans="1:6" ht="15">
      <c r="A45" s="5">
        <v>740</v>
      </c>
      <c r="B45" s="3" t="s">
        <v>37</v>
      </c>
      <c r="C45" s="4">
        <v>2675.6008316821362</v>
      </c>
      <c r="D45" s="4"/>
      <c r="E45" s="4">
        <v>744.2514089913843</v>
      </c>
      <c r="F45" s="29">
        <v>0.2781623477532998</v>
      </c>
    </row>
    <row r="46" spans="1:6" ht="15">
      <c r="A46" s="5">
        <v>770</v>
      </c>
      <c r="B46" s="3" t="s">
        <v>38</v>
      </c>
      <c r="C46" s="4">
        <v>2675.6008316821362</v>
      </c>
      <c r="D46" s="4"/>
      <c r="E46" s="4">
        <v>744.2514089913843</v>
      </c>
      <c r="F46" s="29">
        <v>0.2781623477532998</v>
      </c>
    </row>
    <row r="47" spans="1:6" ht="15">
      <c r="A47" s="5">
        <v>860</v>
      </c>
      <c r="B47" s="3" t="s">
        <v>39</v>
      </c>
      <c r="C47" s="4">
        <v>2675.6008316821362</v>
      </c>
      <c r="D47" s="4"/>
      <c r="E47" s="4">
        <v>744.2514089913843</v>
      </c>
      <c r="F47" s="29">
        <v>0.2781623477532998</v>
      </c>
    </row>
    <row r="48" spans="1:6" ht="15">
      <c r="A48" s="5">
        <v>870</v>
      </c>
      <c r="B48" s="3" t="s">
        <v>40</v>
      </c>
      <c r="C48" s="4">
        <v>3294.029531653104</v>
      </c>
      <c r="D48" s="4"/>
      <c r="E48" s="4">
        <v>1503.5765313006434</v>
      </c>
      <c r="F48" s="29">
        <v>0.45645508543637003</v>
      </c>
    </row>
    <row r="49" spans="1:6" ht="15">
      <c r="A49" s="5">
        <v>880</v>
      </c>
      <c r="B49" s="3" t="s">
        <v>41</v>
      </c>
      <c r="C49" s="4">
        <v>2871.2754556393875</v>
      </c>
      <c r="D49" s="4"/>
      <c r="E49" s="4">
        <v>387.8226771140929</v>
      </c>
      <c r="F49" s="29">
        <v>0.13506982632139383</v>
      </c>
    </row>
    <row r="50" spans="1:6" ht="15">
      <c r="A50" s="5">
        <v>890</v>
      </c>
      <c r="B50" s="3" t="s">
        <v>42</v>
      </c>
      <c r="C50" s="4">
        <v>3294.029531653104</v>
      </c>
      <c r="D50" s="4"/>
      <c r="E50" s="4">
        <v>1503.5765313006434</v>
      </c>
      <c r="F50" s="29">
        <v>0.45645508543637003</v>
      </c>
    </row>
    <row r="51" spans="1:6" ht="15">
      <c r="A51" s="5">
        <v>900</v>
      </c>
      <c r="B51" s="3" t="s">
        <v>43</v>
      </c>
      <c r="C51" s="4">
        <v>2871.2754556393875</v>
      </c>
      <c r="D51" s="4"/>
      <c r="E51" s="4">
        <v>387.8226771140929</v>
      </c>
      <c r="F51" s="29">
        <v>0.13506982632139383</v>
      </c>
    </row>
    <row r="52" spans="1:6" ht="15">
      <c r="A52" s="5">
        <v>910</v>
      </c>
      <c r="B52" s="3" t="s">
        <v>44</v>
      </c>
      <c r="C52" s="4">
        <v>3904.9101524773178</v>
      </c>
      <c r="D52" s="4"/>
      <c r="E52" s="4">
        <v>943.3115429280514</v>
      </c>
      <c r="F52" s="29">
        <v>0.2415706139434743</v>
      </c>
    </row>
    <row r="53" spans="1:6" ht="15">
      <c r="A53" s="5">
        <v>920</v>
      </c>
      <c r="B53" s="3" t="s">
        <v>45</v>
      </c>
      <c r="C53" s="4">
        <v>2876.7291085568672</v>
      </c>
      <c r="D53" s="4"/>
      <c r="E53" s="4">
        <v>363.227426015698</v>
      </c>
      <c r="F53" s="29">
        <v>0.12626403540579245</v>
      </c>
    </row>
    <row r="54" spans="1:6" ht="15">
      <c r="A54" s="5">
        <v>930</v>
      </c>
      <c r="B54" s="3" t="s">
        <v>46</v>
      </c>
      <c r="C54" s="4">
        <v>2876.7291085568672</v>
      </c>
      <c r="D54" s="4"/>
      <c r="E54" s="4">
        <v>363.227426015698</v>
      </c>
      <c r="F54" s="29">
        <v>0.12626403540579245</v>
      </c>
    </row>
    <row r="55" spans="1:6" ht="15">
      <c r="A55" s="5">
        <v>940</v>
      </c>
      <c r="B55" s="3" t="s">
        <v>47</v>
      </c>
      <c r="C55" s="4">
        <v>2876.7291085568672</v>
      </c>
      <c r="D55" s="4"/>
      <c r="E55" s="4">
        <v>363.227426015698</v>
      </c>
      <c r="F55" s="29">
        <v>0.12626403540579245</v>
      </c>
    </row>
    <row r="56" spans="1:6" ht="15">
      <c r="A56" s="5">
        <v>950</v>
      </c>
      <c r="B56" s="3" t="s">
        <v>48</v>
      </c>
      <c r="C56" s="4">
        <v>2876.7291085568672</v>
      </c>
      <c r="D56" s="4"/>
      <c r="E56" s="4">
        <v>363.227426015698</v>
      </c>
      <c r="F56" s="29">
        <v>0.12626403540579245</v>
      </c>
    </row>
    <row r="57" spans="1:6" ht="15">
      <c r="A57" s="5">
        <v>960</v>
      </c>
      <c r="B57" s="3" t="s">
        <v>49</v>
      </c>
      <c r="C57" s="4">
        <v>2876.7291085568672</v>
      </c>
      <c r="D57" s="4"/>
      <c r="E57" s="4">
        <v>363.227426015698</v>
      </c>
      <c r="F57" s="29">
        <v>0.12626403540579245</v>
      </c>
    </row>
    <row r="58" spans="1:6" ht="15">
      <c r="A58" s="5">
        <v>970</v>
      </c>
      <c r="B58" s="3" t="s">
        <v>50</v>
      </c>
      <c r="C58" s="4">
        <v>2709.020878823834</v>
      </c>
      <c r="D58" s="4"/>
      <c r="E58" s="4">
        <v>655.3325849724445</v>
      </c>
      <c r="F58" s="29">
        <v>0.24190754308876644</v>
      </c>
    </row>
    <row r="59" spans="1:6" ht="15">
      <c r="A59" s="5">
        <v>980</v>
      </c>
      <c r="B59" s="3" t="s">
        <v>51</v>
      </c>
      <c r="C59" s="4">
        <v>2709.020878823834</v>
      </c>
      <c r="D59" s="4"/>
      <c r="E59" s="4">
        <v>655.3325849724445</v>
      </c>
      <c r="F59" s="29">
        <v>0.24190754308876644</v>
      </c>
    </row>
    <row r="60" spans="1:6" ht="15">
      <c r="A60" s="5">
        <v>990</v>
      </c>
      <c r="B60" s="3" t="s">
        <v>52</v>
      </c>
      <c r="C60" s="4">
        <v>2709.020878823834</v>
      </c>
      <c r="D60" s="4"/>
      <c r="E60" s="4">
        <v>655.3325849724445</v>
      </c>
      <c r="F60" s="29">
        <v>0.24190754308876644</v>
      </c>
    </row>
    <row r="61" spans="1:6" ht="15">
      <c r="A61" s="5">
        <v>1000</v>
      </c>
      <c r="B61" s="3" t="s">
        <v>53</v>
      </c>
      <c r="C61" s="4">
        <v>2709.020878823834</v>
      </c>
      <c r="D61" s="4"/>
      <c r="E61" s="4">
        <v>655.3325849724445</v>
      </c>
      <c r="F61" s="29">
        <v>0.24190754308876644</v>
      </c>
    </row>
    <row r="62" spans="1:6" ht="15">
      <c r="A62" s="5">
        <v>1010</v>
      </c>
      <c r="B62" s="3" t="s">
        <v>54</v>
      </c>
      <c r="C62" s="4">
        <v>2709.020878823834</v>
      </c>
      <c r="D62" s="4"/>
      <c r="E62" s="4">
        <v>655.3325849724445</v>
      </c>
      <c r="F62" s="29">
        <v>0.24190754308876644</v>
      </c>
    </row>
    <row r="63" spans="1:6" ht="15">
      <c r="A63" s="5">
        <v>1020</v>
      </c>
      <c r="B63" s="3" t="s">
        <v>55</v>
      </c>
      <c r="C63" s="4">
        <v>2709.020878823834</v>
      </c>
      <c r="D63" s="4"/>
      <c r="E63" s="4">
        <v>655.3325849724445</v>
      </c>
      <c r="F63" s="29">
        <v>0.24190754308876644</v>
      </c>
    </row>
    <row r="64" spans="1:6" ht="15">
      <c r="A64" s="5">
        <v>1030</v>
      </c>
      <c r="B64" s="3" t="s">
        <v>56</v>
      </c>
      <c r="C64" s="4">
        <v>2709.020878823834</v>
      </c>
      <c r="D64" s="4"/>
      <c r="E64" s="4">
        <v>655.3325849724445</v>
      </c>
      <c r="F64" s="29">
        <v>0.24190754308876644</v>
      </c>
    </row>
    <row r="65" spans="1:6" ht="15">
      <c r="A65" s="5">
        <v>1040</v>
      </c>
      <c r="B65" s="3" t="s">
        <v>57</v>
      </c>
      <c r="C65" s="4">
        <v>2709.020878823834</v>
      </c>
      <c r="D65" s="4"/>
      <c r="E65" s="4">
        <v>655.3325849724445</v>
      </c>
      <c r="F65" s="29">
        <v>0.24190754308876644</v>
      </c>
    </row>
    <row r="66" spans="1:6" ht="15">
      <c r="A66" s="5">
        <v>1050</v>
      </c>
      <c r="B66" s="3" t="s">
        <v>58</v>
      </c>
      <c r="C66" s="4">
        <v>2709.020878823834</v>
      </c>
      <c r="D66" s="4"/>
      <c r="E66" s="4">
        <v>655.3325849724445</v>
      </c>
      <c r="F66" s="29">
        <v>0.24190754308876644</v>
      </c>
    </row>
    <row r="67" spans="1:6" ht="15">
      <c r="A67" s="5">
        <v>1060</v>
      </c>
      <c r="B67" s="3" t="s">
        <v>59</v>
      </c>
      <c r="C67" s="4">
        <v>2709.020878823834</v>
      </c>
      <c r="D67" s="4"/>
      <c r="E67" s="4">
        <v>655.3325849724445</v>
      </c>
      <c r="F67" s="29">
        <v>0.24190754308876644</v>
      </c>
    </row>
    <row r="68" spans="1:6" ht="15">
      <c r="A68" s="5">
        <v>1070</v>
      </c>
      <c r="B68" s="3" t="s">
        <v>60</v>
      </c>
      <c r="C68" s="4">
        <v>2709.020878823834</v>
      </c>
      <c r="D68" s="4"/>
      <c r="E68" s="4">
        <v>655.3325849724445</v>
      </c>
      <c r="F68" s="29">
        <v>0.24190754308876644</v>
      </c>
    </row>
    <row r="69" spans="1:6" ht="15">
      <c r="A69" s="5">
        <v>1080</v>
      </c>
      <c r="B69" s="3" t="s">
        <v>61</v>
      </c>
      <c r="C69" s="4">
        <v>2709.020878823834</v>
      </c>
      <c r="D69" s="4"/>
      <c r="E69" s="4">
        <v>655.3325849724445</v>
      </c>
      <c r="F69" s="29">
        <v>0.24190754308876644</v>
      </c>
    </row>
    <row r="70" spans="1:6" ht="15">
      <c r="A70" s="5">
        <v>1110</v>
      </c>
      <c r="B70" s="3" t="s">
        <v>62</v>
      </c>
      <c r="C70" s="4">
        <v>2709.020878823834</v>
      </c>
      <c r="D70" s="4"/>
      <c r="E70" s="4">
        <v>655.3325849724445</v>
      </c>
      <c r="F70" s="29">
        <v>0.24190754308876644</v>
      </c>
    </row>
    <row r="71" spans="1:6" ht="15">
      <c r="A71" s="5">
        <v>1120</v>
      </c>
      <c r="B71" s="3" t="s">
        <v>63</v>
      </c>
      <c r="C71" s="4">
        <v>2709.020878823834</v>
      </c>
      <c r="D71" s="4"/>
      <c r="E71" s="4">
        <v>655.3325849724445</v>
      </c>
      <c r="F71" s="29">
        <v>0.24190754308876644</v>
      </c>
    </row>
    <row r="72" spans="1:6" ht="15">
      <c r="A72" s="5">
        <v>1130</v>
      </c>
      <c r="B72" s="3" t="s">
        <v>64</v>
      </c>
      <c r="C72" s="4">
        <v>2709.020878823834</v>
      </c>
      <c r="D72" s="4"/>
      <c r="E72" s="4">
        <v>655.3325849724445</v>
      </c>
      <c r="F72" s="29">
        <v>0.24190754308876644</v>
      </c>
    </row>
    <row r="73" spans="1:6" ht="15">
      <c r="A73" s="5">
        <v>1140</v>
      </c>
      <c r="B73" s="3" t="s">
        <v>65</v>
      </c>
      <c r="C73" s="4">
        <v>2842.958387197964</v>
      </c>
      <c r="D73" s="4"/>
      <c r="E73" s="4">
        <v>536.4111506287466</v>
      </c>
      <c r="F73" s="29">
        <v>0.1886806198234356</v>
      </c>
    </row>
    <row r="74" spans="1:6" ht="15">
      <c r="A74" s="5">
        <v>1150</v>
      </c>
      <c r="B74" s="3" t="s">
        <v>66</v>
      </c>
      <c r="C74" s="4">
        <v>2842.958387197964</v>
      </c>
      <c r="D74" s="4"/>
      <c r="E74" s="4">
        <v>536.4111506287466</v>
      </c>
      <c r="F74" s="29">
        <v>0.1886806198234356</v>
      </c>
    </row>
    <row r="75" spans="1:6" ht="15">
      <c r="A75" s="5">
        <v>1160</v>
      </c>
      <c r="B75" s="3" t="s">
        <v>67</v>
      </c>
      <c r="C75" s="4">
        <v>2842.958387197964</v>
      </c>
      <c r="D75" s="4"/>
      <c r="E75" s="4">
        <v>536.4111506287466</v>
      </c>
      <c r="F75" s="29">
        <v>0.1886806198234356</v>
      </c>
    </row>
    <row r="76" spans="1:6" ht="15">
      <c r="A76" s="5">
        <v>1180</v>
      </c>
      <c r="B76" s="3" t="s">
        <v>68</v>
      </c>
      <c r="C76" s="4">
        <v>3787.94102582249</v>
      </c>
      <c r="D76" s="4"/>
      <c r="E76" s="4">
        <v>1052.310649316618</v>
      </c>
      <c r="F76" s="29">
        <v>0.2778054468490903</v>
      </c>
    </row>
    <row r="77" spans="1:6" ht="15">
      <c r="A77" s="5">
        <v>1195</v>
      </c>
      <c r="B77" s="3" t="s">
        <v>69</v>
      </c>
      <c r="C77" s="4">
        <v>3787.94102582249</v>
      </c>
      <c r="D77" s="4"/>
      <c r="E77" s="4">
        <v>1052.310649316618</v>
      </c>
      <c r="F77" s="29">
        <v>0.2778054468490903</v>
      </c>
    </row>
    <row r="78" spans="1:6" ht="15">
      <c r="A78" s="5">
        <v>1220</v>
      </c>
      <c r="B78" s="3" t="s">
        <v>70</v>
      </c>
      <c r="C78" s="4">
        <v>3787.94102582249</v>
      </c>
      <c r="D78" s="4"/>
      <c r="E78" s="4">
        <v>1052.310649316618</v>
      </c>
      <c r="F78" s="29">
        <v>0.2778054468490903</v>
      </c>
    </row>
    <row r="79" spans="1:6" ht="15">
      <c r="A79" s="5">
        <v>1330</v>
      </c>
      <c r="B79" s="3" t="s">
        <v>71</v>
      </c>
      <c r="C79" s="4">
        <v>2869.094645136892</v>
      </c>
      <c r="D79" s="4"/>
      <c r="E79" s="4">
        <v>398.5785762152218</v>
      </c>
      <c r="F79" s="29">
        <v>0.13892137608315278</v>
      </c>
    </row>
    <row r="80" spans="1:6" ht="15">
      <c r="A80" s="5">
        <v>1340</v>
      </c>
      <c r="B80" s="3" t="s">
        <v>72</v>
      </c>
      <c r="C80" s="4">
        <v>2657.845528989298</v>
      </c>
      <c r="D80" s="4"/>
      <c r="E80" s="4">
        <v>357.2059715672388</v>
      </c>
      <c r="F80" s="29">
        <v>0.13439681413805638</v>
      </c>
    </row>
    <row r="81" spans="1:6" ht="15">
      <c r="A81" s="5">
        <v>1350</v>
      </c>
      <c r="B81" s="3" t="s">
        <v>73</v>
      </c>
      <c r="C81" s="4">
        <v>2657.845528989298</v>
      </c>
      <c r="D81" s="4"/>
      <c r="E81" s="4">
        <v>357.2059715672388</v>
      </c>
      <c r="F81" s="29">
        <v>0.13439681413805638</v>
      </c>
    </row>
    <row r="82" spans="1:6" ht="15">
      <c r="A82" s="5">
        <v>1360</v>
      </c>
      <c r="B82" s="3" t="s">
        <v>74</v>
      </c>
      <c r="C82" s="4">
        <v>3205.021515317494</v>
      </c>
      <c r="D82" s="4"/>
      <c r="E82" s="4">
        <v>302.7967747669361</v>
      </c>
      <c r="F82" s="29">
        <v>0.09447573856206723</v>
      </c>
    </row>
    <row r="83" spans="1:6" ht="15">
      <c r="A83" s="5">
        <v>1380</v>
      </c>
      <c r="B83" s="3" t="s">
        <v>75</v>
      </c>
      <c r="C83" s="4">
        <v>2675.6008316821362</v>
      </c>
      <c r="D83" s="4"/>
      <c r="E83" s="4">
        <v>744.2514089913843</v>
      </c>
      <c r="F83" s="29">
        <v>0.2781623477532998</v>
      </c>
    </row>
    <row r="84" spans="1:6" ht="15">
      <c r="A84" s="5">
        <v>1390</v>
      </c>
      <c r="B84" s="3" t="s">
        <v>76</v>
      </c>
      <c r="C84" s="4">
        <v>2702.7555285332423</v>
      </c>
      <c r="D84" s="4"/>
      <c r="E84" s="4">
        <v>668.9412371264085</v>
      </c>
      <c r="F84" s="29">
        <v>0.2475034201444909</v>
      </c>
    </row>
    <row r="85" spans="1:6" ht="15">
      <c r="A85" s="5">
        <v>1400</v>
      </c>
      <c r="B85" s="3" t="s">
        <v>77</v>
      </c>
      <c r="C85" s="4">
        <v>2702.7555285332423</v>
      </c>
      <c r="D85" s="4"/>
      <c r="E85" s="4">
        <v>668.9412371264085</v>
      </c>
      <c r="F85" s="29">
        <v>0.2475034201444909</v>
      </c>
    </row>
    <row r="86" spans="1:6" ht="15">
      <c r="A86" s="5">
        <v>1410</v>
      </c>
      <c r="B86" s="3" t="s">
        <v>78</v>
      </c>
      <c r="C86" s="4">
        <v>3111.0288008652215</v>
      </c>
      <c r="D86" s="4"/>
      <c r="E86" s="4">
        <v>523.3120741583613</v>
      </c>
      <c r="F86" s="29">
        <v>0.16821190276760561</v>
      </c>
    </row>
    <row r="87" spans="1:6" ht="15">
      <c r="A87" s="5">
        <v>1420</v>
      </c>
      <c r="B87" s="3" t="s">
        <v>79</v>
      </c>
      <c r="C87" s="4">
        <v>2871.2754556393875</v>
      </c>
      <c r="D87" s="4"/>
      <c r="E87" s="4">
        <v>387.8226771140929</v>
      </c>
      <c r="F87" s="29">
        <v>0.13506982632139383</v>
      </c>
    </row>
    <row r="88" spans="1:6" ht="15">
      <c r="A88" s="5">
        <v>1430</v>
      </c>
      <c r="B88" s="3" t="s">
        <v>80</v>
      </c>
      <c r="C88" s="4">
        <v>2675.6008316821362</v>
      </c>
      <c r="D88" s="4"/>
      <c r="E88" s="4">
        <v>744.2514089913843</v>
      </c>
      <c r="F88" s="29">
        <v>0.2781623477532998</v>
      </c>
    </row>
    <row r="89" spans="1:6" ht="15">
      <c r="A89" s="5">
        <v>1440</v>
      </c>
      <c r="B89" s="3" t="s">
        <v>81</v>
      </c>
      <c r="C89" s="4">
        <v>2675.6008316821362</v>
      </c>
      <c r="D89" s="4"/>
      <c r="E89" s="4">
        <v>744.2514089913843</v>
      </c>
      <c r="F89" s="29">
        <v>0.2781623477532998</v>
      </c>
    </row>
    <row r="90" spans="1:6" ht="15">
      <c r="A90" s="5">
        <v>1450</v>
      </c>
      <c r="B90" s="3" t="s">
        <v>82</v>
      </c>
      <c r="C90" s="4">
        <v>2675.6008316821362</v>
      </c>
      <c r="D90" s="4"/>
      <c r="E90" s="4">
        <v>744.2514089913843</v>
      </c>
      <c r="F90" s="29">
        <v>0.2781623477532998</v>
      </c>
    </row>
    <row r="91" spans="1:6" ht="15">
      <c r="A91" s="5">
        <v>1460</v>
      </c>
      <c r="B91" s="3" t="s">
        <v>83</v>
      </c>
      <c r="C91" s="4">
        <v>2675.6008316821362</v>
      </c>
      <c r="D91" s="4"/>
      <c r="E91" s="4">
        <v>744.2514089913843</v>
      </c>
      <c r="F91" s="29">
        <v>0.2781623477532998</v>
      </c>
    </row>
    <row r="92" spans="1:6" ht="15">
      <c r="A92" s="5">
        <v>1480</v>
      </c>
      <c r="B92" s="3" t="s">
        <v>84</v>
      </c>
      <c r="C92" s="4">
        <v>2675.6008316821362</v>
      </c>
      <c r="D92" s="4"/>
      <c r="E92" s="4">
        <v>744.2514089913843</v>
      </c>
      <c r="F92" s="29">
        <v>0.2781623477532998</v>
      </c>
    </row>
    <row r="93" spans="1:6" ht="15">
      <c r="A93" s="5">
        <v>1490</v>
      </c>
      <c r="B93" s="3" t="s">
        <v>85</v>
      </c>
      <c r="C93" s="4">
        <v>2675.6008316821362</v>
      </c>
      <c r="D93" s="4"/>
      <c r="E93" s="4">
        <v>744.2514089913843</v>
      </c>
      <c r="F93" s="29">
        <v>0.2781623477532998</v>
      </c>
    </row>
    <row r="94" spans="1:6" ht="15">
      <c r="A94" s="5">
        <v>1500</v>
      </c>
      <c r="B94" s="3" t="s">
        <v>86</v>
      </c>
      <c r="C94" s="4">
        <v>2675.6008316821362</v>
      </c>
      <c r="D94" s="4"/>
      <c r="E94" s="4">
        <v>744.2514089913843</v>
      </c>
      <c r="F94" s="29">
        <v>0.2781623477532998</v>
      </c>
    </row>
    <row r="95" spans="1:6" ht="15">
      <c r="A95" s="5">
        <v>1510</v>
      </c>
      <c r="B95" s="3" t="s">
        <v>87</v>
      </c>
      <c r="C95" s="4">
        <v>3823.450215288462</v>
      </c>
      <c r="D95" s="4"/>
      <c r="E95" s="4">
        <v>975.2209014666054</v>
      </c>
      <c r="F95" s="29">
        <v>0.2550630573315911</v>
      </c>
    </row>
    <row r="96" spans="1:6" ht="15">
      <c r="A96" s="5">
        <v>1520</v>
      </c>
      <c r="B96" s="3" t="s">
        <v>88</v>
      </c>
      <c r="C96" s="4">
        <v>3306.5623089165197</v>
      </c>
      <c r="D96" s="4"/>
      <c r="E96" s="4">
        <v>1467.0224134864345</v>
      </c>
      <c r="F96" s="29">
        <v>0.4436699739576788</v>
      </c>
    </row>
    <row r="97" spans="1:6" ht="15">
      <c r="A97" s="5">
        <v>1530</v>
      </c>
      <c r="B97" s="3" t="s">
        <v>89</v>
      </c>
      <c r="C97" s="4">
        <v>3306.5623089165197</v>
      </c>
      <c r="D97" s="4"/>
      <c r="E97" s="4">
        <v>1467.0224134864345</v>
      </c>
      <c r="F97" s="29">
        <v>0.4436699739576788</v>
      </c>
    </row>
    <row r="98" spans="1:6" ht="15">
      <c r="A98" s="5">
        <v>1540</v>
      </c>
      <c r="B98" s="3" t="s">
        <v>90</v>
      </c>
      <c r="C98" s="4">
        <v>3306.5623089165197</v>
      </c>
      <c r="D98" s="4"/>
      <c r="E98" s="4">
        <v>1467.0224134864345</v>
      </c>
      <c r="F98" s="29">
        <v>0.4436699739576788</v>
      </c>
    </row>
    <row r="99" spans="1:6" ht="15">
      <c r="A99" s="5">
        <v>1550</v>
      </c>
      <c r="B99" s="3" t="s">
        <v>91</v>
      </c>
      <c r="C99" s="4">
        <v>2805.3600554077166</v>
      </c>
      <c r="D99" s="4"/>
      <c r="E99" s="4">
        <v>603.4524733836342</v>
      </c>
      <c r="F99" s="29">
        <v>0.21510696005683722</v>
      </c>
    </row>
    <row r="100" spans="1:6" ht="15">
      <c r="A100" s="5">
        <v>1560</v>
      </c>
      <c r="B100" s="3" t="s">
        <v>92</v>
      </c>
      <c r="C100" s="4">
        <v>2805.3600554077166</v>
      </c>
      <c r="D100" s="4"/>
      <c r="E100" s="4">
        <v>603.4524733836342</v>
      </c>
      <c r="F100" s="29">
        <v>0.21510696005683722</v>
      </c>
    </row>
    <row r="101" spans="1:6" ht="15">
      <c r="A101" s="5">
        <v>1570</v>
      </c>
      <c r="B101" s="3" t="s">
        <v>93</v>
      </c>
      <c r="C101" s="4">
        <v>2805.3600554077166</v>
      </c>
      <c r="D101" s="4"/>
      <c r="E101" s="4">
        <v>603.4524733836342</v>
      </c>
      <c r="F101" s="29">
        <v>0.21510696005683722</v>
      </c>
    </row>
    <row r="102" spans="1:6" ht="15">
      <c r="A102" s="5">
        <v>1580</v>
      </c>
      <c r="B102" s="3" t="s">
        <v>94</v>
      </c>
      <c r="C102" s="4">
        <v>2694.401035918374</v>
      </c>
      <c r="D102" s="4"/>
      <c r="E102" s="4">
        <v>689.4380029869207</v>
      </c>
      <c r="F102" s="29">
        <v>0.2558780203081124</v>
      </c>
    </row>
    <row r="103" spans="1:6" ht="15">
      <c r="A103" s="5">
        <v>1590</v>
      </c>
      <c r="B103" s="3" t="s">
        <v>95</v>
      </c>
      <c r="C103" s="4">
        <v>2694.401035918374</v>
      </c>
      <c r="D103" s="4"/>
      <c r="E103" s="4">
        <v>689.4380029869207</v>
      </c>
      <c r="F103" s="29">
        <v>0.2558780203081124</v>
      </c>
    </row>
    <row r="104" spans="1:6" ht="15">
      <c r="A104" s="5">
        <v>1600</v>
      </c>
      <c r="B104" s="3" t="s">
        <v>96</v>
      </c>
      <c r="C104" s="4">
        <v>2694.401035918374</v>
      </c>
      <c r="D104" s="4"/>
      <c r="E104" s="4">
        <v>689.4380029869207</v>
      </c>
      <c r="F104" s="29">
        <v>0.2558780203081124</v>
      </c>
    </row>
    <row r="105" spans="1:6" ht="15">
      <c r="A105" s="5">
        <v>1620</v>
      </c>
      <c r="B105" s="3" t="s">
        <v>97</v>
      </c>
      <c r="C105" s="4">
        <v>2694.401035918374</v>
      </c>
      <c r="D105" s="4"/>
      <c r="E105" s="4">
        <v>689.4380029869207</v>
      </c>
      <c r="F105" s="29">
        <v>0.2558780203081124</v>
      </c>
    </row>
    <row r="106" spans="1:6" ht="15">
      <c r="A106" s="5">
        <v>1750</v>
      </c>
      <c r="B106" s="3" t="s">
        <v>98</v>
      </c>
      <c r="C106" s="4">
        <v>2694.401035918374</v>
      </c>
      <c r="D106" s="4"/>
      <c r="E106" s="4">
        <v>689.4380029869207</v>
      </c>
      <c r="F106" s="29">
        <v>0.2558780203081124</v>
      </c>
    </row>
    <row r="107" spans="1:6" ht="15">
      <c r="A107" s="5">
        <v>1760</v>
      </c>
      <c r="B107" s="3" t="s">
        <v>99</v>
      </c>
      <c r="C107" s="4">
        <v>2694.401035918374</v>
      </c>
      <c r="D107" s="4"/>
      <c r="E107" s="4">
        <v>689.4380029869207</v>
      </c>
      <c r="F107" s="29">
        <v>0.2558780203081124</v>
      </c>
    </row>
    <row r="108" spans="1:6" ht="15">
      <c r="A108" s="5">
        <v>1780</v>
      </c>
      <c r="B108" s="3" t="s">
        <v>100</v>
      </c>
      <c r="C108" s="4">
        <v>2675.6008316821362</v>
      </c>
      <c r="D108" s="4"/>
      <c r="E108" s="4">
        <v>744.2514089913843</v>
      </c>
      <c r="F108" s="29">
        <v>0.2781623477532998</v>
      </c>
    </row>
    <row r="109" spans="1:6" ht="15">
      <c r="A109" s="5">
        <v>1790</v>
      </c>
      <c r="B109" s="3" t="s">
        <v>101</v>
      </c>
      <c r="C109" s="4">
        <v>2675.6008316821362</v>
      </c>
      <c r="D109" s="4"/>
      <c r="E109" s="4">
        <v>744.2514089913843</v>
      </c>
      <c r="F109" s="29">
        <v>0.2781623477532998</v>
      </c>
    </row>
    <row r="110" spans="1:6" ht="15">
      <c r="A110" s="5">
        <v>1810</v>
      </c>
      <c r="B110" s="3" t="s">
        <v>102</v>
      </c>
      <c r="C110" s="4">
        <v>2675.6008316821362</v>
      </c>
      <c r="D110" s="4"/>
      <c r="E110" s="4">
        <v>744.2514089913843</v>
      </c>
      <c r="F110" s="29">
        <v>0.2781623477532998</v>
      </c>
    </row>
    <row r="111" spans="1:6" ht="15">
      <c r="A111" s="5">
        <v>1828</v>
      </c>
      <c r="B111" s="3" t="s">
        <v>103</v>
      </c>
      <c r="C111" s="4">
        <v>3077.608753723523</v>
      </c>
      <c r="D111" s="4"/>
      <c r="E111" s="4">
        <v>686.6656831208396</v>
      </c>
      <c r="F111" s="29">
        <v>0.22311662659851092</v>
      </c>
    </row>
    <row r="112" spans="1:6" ht="15">
      <c r="A112" s="5">
        <v>1850</v>
      </c>
      <c r="B112" s="3" t="s">
        <v>104</v>
      </c>
      <c r="C112" s="4">
        <v>3077.608753723523</v>
      </c>
      <c r="D112" s="4"/>
      <c r="E112" s="4">
        <v>686.6656831208396</v>
      </c>
      <c r="F112" s="29">
        <v>0.22311662659851092</v>
      </c>
    </row>
    <row r="113" spans="1:6" ht="15">
      <c r="A113" s="5">
        <v>1860</v>
      </c>
      <c r="B113" s="3" t="s">
        <v>105</v>
      </c>
      <c r="C113" s="4">
        <v>3077.608753723523</v>
      </c>
      <c r="D113" s="4"/>
      <c r="E113" s="4">
        <v>686.6656831208396</v>
      </c>
      <c r="F113" s="29">
        <v>0.22311662659851092</v>
      </c>
    </row>
    <row r="114" spans="1:6" ht="15">
      <c r="A114" s="5">
        <v>1870</v>
      </c>
      <c r="B114" s="3" t="s">
        <v>106</v>
      </c>
      <c r="C114" s="4">
        <v>3077.608753723523</v>
      </c>
      <c r="D114" s="4"/>
      <c r="E114" s="4">
        <v>686.6656831208396</v>
      </c>
      <c r="F114" s="29">
        <v>0.22311662659851092</v>
      </c>
    </row>
    <row r="115" spans="1:6" ht="15">
      <c r="A115" s="5">
        <v>1980</v>
      </c>
      <c r="B115" s="3" t="s">
        <v>107</v>
      </c>
      <c r="C115" s="4">
        <v>3306.5623089165197</v>
      </c>
      <c r="D115" s="4"/>
      <c r="E115" s="4">
        <v>1467.0224134864345</v>
      </c>
      <c r="F115" s="29">
        <v>0.4436699739576788</v>
      </c>
    </row>
    <row r="116" spans="1:6" ht="15">
      <c r="A116" s="5">
        <v>1990</v>
      </c>
      <c r="B116" s="3" t="s">
        <v>108</v>
      </c>
      <c r="C116" s="4">
        <v>3306.5623089165197</v>
      </c>
      <c r="D116" s="4"/>
      <c r="E116" s="4">
        <v>1467.0224134864345</v>
      </c>
      <c r="F116" s="29">
        <v>0.4436699739576788</v>
      </c>
    </row>
    <row r="117" spans="1:6" ht="15">
      <c r="A117" s="5">
        <v>2000</v>
      </c>
      <c r="B117" s="3" t="s">
        <v>109</v>
      </c>
      <c r="C117" s="4">
        <v>3306.5623089165197</v>
      </c>
      <c r="D117" s="4"/>
      <c r="E117" s="4">
        <v>1467.0224134864345</v>
      </c>
      <c r="F117" s="29">
        <v>0.4436699739576788</v>
      </c>
    </row>
    <row r="118" spans="1:6" ht="15">
      <c r="A118" s="5">
        <v>2010</v>
      </c>
      <c r="B118" s="3" t="s">
        <v>110</v>
      </c>
      <c r="C118" s="4">
        <v>2675.6008316821362</v>
      </c>
      <c r="D118" s="4"/>
      <c r="E118" s="4">
        <v>744.2514089913843</v>
      </c>
      <c r="F118" s="29">
        <v>0.2781623477532998</v>
      </c>
    </row>
    <row r="119" spans="1:6" ht="15">
      <c r="A119" s="5">
        <v>2020</v>
      </c>
      <c r="B119" s="3" t="s">
        <v>111</v>
      </c>
      <c r="C119" s="4">
        <v>3754.523055363022</v>
      </c>
      <c r="D119" s="4"/>
      <c r="E119" s="4">
        <v>1151.666632264316</v>
      </c>
      <c r="F119" s="29">
        <v>0.3067411267109565</v>
      </c>
    </row>
    <row r="120" spans="1:6" ht="15">
      <c r="A120" s="5">
        <v>2035</v>
      </c>
      <c r="B120" s="3" t="s">
        <v>112</v>
      </c>
      <c r="C120" s="4">
        <v>3327.449578794802</v>
      </c>
      <c r="D120" s="4"/>
      <c r="E120" s="4">
        <v>1411.7242116901732</v>
      </c>
      <c r="F120" s="29">
        <v>0.42426614686720454</v>
      </c>
    </row>
    <row r="121" spans="1:6" ht="15">
      <c r="A121" s="5">
        <v>2055</v>
      </c>
      <c r="B121" s="3" t="s">
        <v>113</v>
      </c>
      <c r="C121" s="4">
        <v>3327.449578794802</v>
      </c>
      <c r="D121" s="4"/>
      <c r="E121" s="4">
        <v>1411.7242116901732</v>
      </c>
      <c r="F121" s="29">
        <v>0.42426614686720454</v>
      </c>
    </row>
    <row r="122" spans="1:6" ht="15">
      <c r="A122" s="5">
        <v>2070</v>
      </c>
      <c r="B122" s="3" t="s">
        <v>114</v>
      </c>
      <c r="C122" s="4">
        <v>3327.449578794802</v>
      </c>
      <c r="D122" s="4"/>
      <c r="E122" s="4">
        <v>1411.7242116901732</v>
      </c>
      <c r="F122" s="29">
        <v>0.42426614686720454</v>
      </c>
    </row>
    <row r="123" spans="1:6" ht="15">
      <c r="A123" s="5">
        <v>2180</v>
      </c>
      <c r="B123" s="3" t="s">
        <v>115</v>
      </c>
      <c r="C123" s="4">
        <v>3312.8297358893437</v>
      </c>
      <c r="D123" s="4"/>
      <c r="E123" s="4">
        <v>1449.6651304559132</v>
      </c>
      <c r="F123" s="29">
        <v>0.4375911972628876</v>
      </c>
    </row>
    <row r="124" spans="1:6" ht="15">
      <c r="A124" s="5">
        <v>2190</v>
      </c>
      <c r="B124" s="3" t="s">
        <v>116</v>
      </c>
      <c r="C124" s="4">
        <v>3312.8297358893437</v>
      </c>
      <c r="D124" s="4"/>
      <c r="E124" s="4">
        <v>1449.6651304559132</v>
      </c>
      <c r="F124" s="29">
        <v>0.4375911972628876</v>
      </c>
    </row>
    <row r="125" spans="1:6" ht="15">
      <c r="A125" s="5">
        <v>2395</v>
      </c>
      <c r="B125" s="3" t="s">
        <v>117</v>
      </c>
      <c r="C125" s="4">
        <v>3096.408957959762</v>
      </c>
      <c r="D125" s="4"/>
      <c r="E125" s="4">
        <v>593.0796687801715</v>
      </c>
      <c r="F125" s="29">
        <v>0.19153789981635838</v>
      </c>
    </row>
    <row r="126" spans="1:6" ht="15">
      <c r="A126" s="5">
        <v>2405</v>
      </c>
      <c r="B126" s="3" t="s">
        <v>118</v>
      </c>
      <c r="C126" s="4">
        <v>3096.408957959762</v>
      </c>
      <c r="D126" s="4"/>
      <c r="E126" s="4">
        <v>593.0796687801715</v>
      </c>
      <c r="F126" s="29">
        <v>0.19153789981635838</v>
      </c>
    </row>
    <row r="127" spans="1:6" ht="15">
      <c r="A127" s="5">
        <v>2505</v>
      </c>
      <c r="B127" s="3" t="s">
        <v>119</v>
      </c>
      <c r="C127" s="4">
        <v>3096.408957959762</v>
      </c>
      <c r="D127" s="4"/>
      <c r="E127" s="4">
        <v>593.0796687801715</v>
      </c>
      <c r="F127" s="29">
        <v>0.19153789981635838</v>
      </c>
    </row>
    <row r="128" spans="1:6" ht="15">
      <c r="A128" s="5">
        <v>2515</v>
      </c>
      <c r="B128" s="3" t="s">
        <v>120</v>
      </c>
      <c r="C128" s="4">
        <v>3096.408957959762</v>
      </c>
      <c r="D128" s="4"/>
      <c r="E128" s="4">
        <v>593.0796687801715</v>
      </c>
      <c r="F128" s="29">
        <v>0.19153789981635838</v>
      </c>
    </row>
    <row r="129" spans="1:6" ht="15">
      <c r="A129" s="5">
        <v>2520</v>
      </c>
      <c r="B129" s="3" t="s">
        <v>121</v>
      </c>
      <c r="C129" s="4">
        <v>2702.7555285332423</v>
      </c>
      <c r="D129" s="4"/>
      <c r="E129" s="4">
        <v>668.9412371264085</v>
      </c>
      <c r="F129" s="29">
        <v>0.2475034201444909</v>
      </c>
    </row>
    <row r="130" spans="1:6" ht="15">
      <c r="A130" s="5">
        <v>2530</v>
      </c>
      <c r="B130" s="3" t="s">
        <v>122</v>
      </c>
      <c r="C130" s="4">
        <v>2702.7555285332423</v>
      </c>
      <c r="D130" s="4"/>
      <c r="E130" s="4">
        <v>668.9412371264085</v>
      </c>
      <c r="F130" s="29">
        <v>0.2475034201444909</v>
      </c>
    </row>
    <row r="131" spans="1:6" ht="15">
      <c r="A131" s="5">
        <v>2535</v>
      </c>
      <c r="B131" s="3" t="s">
        <v>123</v>
      </c>
      <c r="C131" s="4">
        <v>2702.7555285332423</v>
      </c>
      <c r="D131" s="4"/>
      <c r="E131" s="4">
        <v>668.9412371264085</v>
      </c>
      <c r="F131" s="29">
        <v>0.2475034201444909</v>
      </c>
    </row>
    <row r="132" spans="1:6" ht="15">
      <c r="A132" s="5">
        <v>2540</v>
      </c>
      <c r="B132" s="3" t="s">
        <v>124</v>
      </c>
      <c r="C132" s="4">
        <v>2702.7555285332423</v>
      </c>
      <c r="D132" s="4"/>
      <c r="E132" s="4">
        <v>668.9412371264085</v>
      </c>
      <c r="F132" s="29">
        <v>0.2475034201444909</v>
      </c>
    </row>
    <row r="133" spans="1:6" ht="15">
      <c r="A133" s="5">
        <v>2560</v>
      </c>
      <c r="B133" s="3" t="s">
        <v>125</v>
      </c>
      <c r="C133" s="4">
        <v>2702.7555285332423</v>
      </c>
      <c r="D133" s="4"/>
      <c r="E133" s="4">
        <v>668.9412371264085</v>
      </c>
      <c r="F133" s="29">
        <v>0.2475034201444909</v>
      </c>
    </row>
    <row r="134" spans="1:6" ht="15">
      <c r="A134" s="5">
        <v>2570</v>
      </c>
      <c r="B134" s="3" t="s">
        <v>126</v>
      </c>
      <c r="C134" s="4">
        <v>2702.7555285332423</v>
      </c>
      <c r="D134" s="4"/>
      <c r="E134" s="4">
        <v>668.9412371264085</v>
      </c>
      <c r="F134" s="29">
        <v>0.2475034201444909</v>
      </c>
    </row>
    <row r="135" spans="1:6" ht="15">
      <c r="A135" s="5">
        <v>2580</v>
      </c>
      <c r="B135" s="3" t="s">
        <v>127</v>
      </c>
      <c r="C135" s="4">
        <v>3312.8297358893437</v>
      </c>
      <c r="D135" s="4"/>
      <c r="E135" s="4">
        <v>1449.6651304559132</v>
      </c>
      <c r="F135" s="29">
        <v>0.4375911972628876</v>
      </c>
    </row>
    <row r="136" spans="1:6" ht="15">
      <c r="A136" s="5">
        <v>2590</v>
      </c>
      <c r="B136" s="3" t="s">
        <v>128</v>
      </c>
      <c r="C136" s="4">
        <v>3312.8297358893437</v>
      </c>
      <c r="D136" s="4"/>
      <c r="E136" s="4">
        <v>1449.6651304559132</v>
      </c>
      <c r="F136" s="29">
        <v>0.4375911972628876</v>
      </c>
    </row>
    <row r="137" spans="1:6" ht="15">
      <c r="A137" s="5">
        <v>2600</v>
      </c>
      <c r="B137" s="3" t="s">
        <v>129</v>
      </c>
      <c r="C137" s="4">
        <v>2599.3599273207687</v>
      </c>
      <c r="D137" s="4"/>
      <c r="E137" s="4">
        <v>510.2364295147475</v>
      </c>
      <c r="F137" s="29">
        <v>0.19629310437229916</v>
      </c>
    </row>
    <row r="138" spans="1:6" ht="15">
      <c r="A138" s="5">
        <v>2610</v>
      </c>
      <c r="B138" s="3" t="s">
        <v>130</v>
      </c>
      <c r="C138" s="4">
        <v>2599.3599273207687</v>
      </c>
      <c r="D138" s="4"/>
      <c r="E138" s="4">
        <v>510.2364295147475</v>
      </c>
      <c r="F138" s="29">
        <v>0.19629310437229916</v>
      </c>
    </row>
    <row r="139" spans="1:6" ht="15">
      <c r="A139" s="5">
        <v>2620</v>
      </c>
      <c r="B139" s="3" t="s">
        <v>131</v>
      </c>
      <c r="C139" s="4">
        <v>3096.408957959762</v>
      </c>
      <c r="D139" s="4"/>
      <c r="E139" s="4">
        <v>593.0796687801715</v>
      </c>
      <c r="F139" s="29">
        <v>0.19153789981635838</v>
      </c>
    </row>
    <row r="140" spans="1:6" ht="15">
      <c r="A140" s="5">
        <v>2630</v>
      </c>
      <c r="B140" s="3" t="s">
        <v>132</v>
      </c>
      <c r="C140" s="4">
        <v>3096.408957959762</v>
      </c>
      <c r="D140" s="4"/>
      <c r="E140" s="4">
        <v>593.0796687801715</v>
      </c>
      <c r="F140" s="29">
        <v>0.19153789981635838</v>
      </c>
    </row>
    <row r="141" spans="1:6" ht="15">
      <c r="A141" s="5">
        <v>2640</v>
      </c>
      <c r="B141" s="3" t="s">
        <v>133</v>
      </c>
      <c r="C141" s="4">
        <v>3850.6049121395686</v>
      </c>
      <c r="D141" s="4"/>
      <c r="E141" s="4">
        <v>940.5476291285884</v>
      </c>
      <c r="F141" s="29">
        <v>0.24425970739386454</v>
      </c>
    </row>
    <row r="142" spans="1:6" ht="15">
      <c r="A142" s="5">
        <v>2650</v>
      </c>
      <c r="B142" s="3" t="s">
        <v>134</v>
      </c>
      <c r="C142" s="4">
        <v>2675.6008316821362</v>
      </c>
      <c r="D142" s="4"/>
      <c r="E142" s="4">
        <v>744.2514089913843</v>
      </c>
      <c r="F142" s="29">
        <v>0.2781623477532998</v>
      </c>
    </row>
    <row r="143" spans="1:6" ht="15">
      <c r="A143" s="5">
        <v>2660</v>
      </c>
      <c r="B143" s="3" t="s">
        <v>135</v>
      </c>
      <c r="C143" s="4">
        <v>2675.6008316821362</v>
      </c>
      <c r="D143" s="4"/>
      <c r="E143" s="4">
        <v>744.2514089913843</v>
      </c>
      <c r="F143" s="29">
        <v>0.2781623477532998</v>
      </c>
    </row>
    <row r="144" spans="1:6" ht="15">
      <c r="A144" s="5">
        <v>2670</v>
      </c>
      <c r="B144" s="3" t="s">
        <v>136</v>
      </c>
      <c r="C144" s="4">
        <v>2675.6008316821362</v>
      </c>
      <c r="D144" s="4"/>
      <c r="E144" s="4">
        <v>744.2514089913843</v>
      </c>
      <c r="F144" s="29">
        <v>0.2781623477532998</v>
      </c>
    </row>
    <row r="145" spans="1:6" ht="15">
      <c r="A145" s="5">
        <v>2680</v>
      </c>
      <c r="B145" s="3" t="s">
        <v>137</v>
      </c>
      <c r="C145" s="4">
        <v>2675.6008316821362</v>
      </c>
      <c r="D145" s="4"/>
      <c r="E145" s="4">
        <v>744.2514089913843</v>
      </c>
      <c r="F145" s="29">
        <v>0.2781623477532998</v>
      </c>
    </row>
    <row r="146" spans="1:6" ht="15">
      <c r="A146" s="5">
        <v>2690</v>
      </c>
      <c r="B146" s="3" t="s">
        <v>138</v>
      </c>
      <c r="C146" s="4">
        <v>2767.5044038101328</v>
      </c>
      <c r="D146" s="4"/>
      <c r="E146" s="4">
        <v>615.963258766951</v>
      </c>
      <c r="F146" s="29">
        <v>0.22256992903748593</v>
      </c>
    </row>
    <row r="147" spans="1:6" ht="15">
      <c r="A147" s="5">
        <v>2700</v>
      </c>
      <c r="B147" s="3" t="s">
        <v>139</v>
      </c>
      <c r="C147" s="4">
        <v>2767.5044038101328</v>
      </c>
      <c r="D147" s="4"/>
      <c r="E147" s="4">
        <v>615.963258766951</v>
      </c>
      <c r="F147" s="29">
        <v>0.22256992903748593</v>
      </c>
    </row>
    <row r="148" spans="1:6" ht="15">
      <c r="A148" s="5">
        <v>2710</v>
      </c>
      <c r="B148" s="3" t="s">
        <v>140</v>
      </c>
      <c r="C148" s="4">
        <v>3729.45750083619</v>
      </c>
      <c r="D148" s="4"/>
      <c r="E148" s="4">
        <v>1239.4877159176078</v>
      </c>
      <c r="F148" s="29">
        <v>0.33235067449882455</v>
      </c>
    </row>
    <row r="149" spans="1:6" ht="15">
      <c r="A149" s="5">
        <v>2720</v>
      </c>
      <c r="B149" s="3" t="s">
        <v>141</v>
      </c>
      <c r="C149" s="4">
        <v>3729.45750083619</v>
      </c>
      <c r="D149" s="4"/>
      <c r="E149" s="4">
        <v>1239.4877159176078</v>
      </c>
      <c r="F149" s="29">
        <v>0.33235067449882455</v>
      </c>
    </row>
    <row r="150" spans="1:6" ht="15">
      <c r="A150" s="5">
        <v>2730</v>
      </c>
      <c r="B150" s="3" t="s">
        <v>142</v>
      </c>
      <c r="C150" s="4">
        <v>2694.401035918374</v>
      </c>
      <c r="D150" s="4"/>
      <c r="E150" s="4">
        <v>689.4380029869207</v>
      </c>
      <c r="F150" s="29">
        <v>0.2558780203081124</v>
      </c>
    </row>
    <row r="151" spans="1:6" ht="15">
      <c r="A151" s="5">
        <v>2740</v>
      </c>
      <c r="B151" s="3" t="s">
        <v>143</v>
      </c>
      <c r="C151" s="4">
        <v>2694.401035918374</v>
      </c>
      <c r="D151" s="4"/>
      <c r="E151" s="4">
        <v>689.4380029869207</v>
      </c>
      <c r="F151" s="29">
        <v>0.2558780203081124</v>
      </c>
    </row>
    <row r="152" spans="1:6" ht="15">
      <c r="A152" s="5">
        <v>2750</v>
      </c>
      <c r="B152" s="3" t="s">
        <v>144</v>
      </c>
      <c r="C152" s="4">
        <v>2694.401035918374</v>
      </c>
      <c r="D152" s="4"/>
      <c r="E152" s="4">
        <v>689.4380029869207</v>
      </c>
      <c r="F152" s="29">
        <v>0.2558780203081124</v>
      </c>
    </row>
    <row r="153" spans="1:6" ht="15">
      <c r="A153" s="5">
        <v>2760</v>
      </c>
      <c r="B153" s="3" t="s">
        <v>145</v>
      </c>
      <c r="C153" s="4">
        <v>3729.45750083619</v>
      </c>
      <c r="D153" s="4"/>
      <c r="E153" s="4">
        <v>1239.4877159176078</v>
      </c>
      <c r="F153" s="29">
        <v>0.33235067449882455</v>
      </c>
    </row>
    <row r="154" spans="1:6" ht="15">
      <c r="A154" s="5">
        <v>2770</v>
      </c>
      <c r="B154" s="3" t="s">
        <v>146</v>
      </c>
      <c r="C154" s="4">
        <v>3729.45750083619</v>
      </c>
      <c r="D154" s="4"/>
      <c r="E154" s="4">
        <v>1239.4877159176078</v>
      </c>
      <c r="F154" s="29">
        <v>0.33235067449882455</v>
      </c>
    </row>
    <row r="155" spans="1:6" ht="15">
      <c r="A155" s="5">
        <v>2780</v>
      </c>
      <c r="B155" s="3" t="s">
        <v>147</v>
      </c>
      <c r="C155" s="4">
        <v>3729.45750083619</v>
      </c>
      <c r="D155" s="4"/>
      <c r="E155" s="4">
        <v>1239.4877159176078</v>
      </c>
      <c r="F155" s="29">
        <v>0.33235067449882455</v>
      </c>
    </row>
    <row r="156" spans="1:6" ht="15">
      <c r="A156" s="5">
        <v>2790</v>
      </c>
      <c r="B156" s="3" t="s">
        <v>148</v>
      </c>
      <c r="C156" s="4">
        <v>2675.6008316821362</v>
      </c>
      <c r="D156" s="4"/>
      <c r="E156" s="4">
        <v>744.2514089913843</v>
      </c>
      <c r="F156" s="29">
        <v>0.2781623477532998</v>
      </c>
    </row>
    <row r="157" spans="1:6" ht="15">
      <c r="A157" s="5">
        <v>2800</v>
      </c>
      <c r="B157" s="3" t="s">
        <v>149</v>
      </c>
      <c r="C157" s="4">
        <v>2675.6008316821362</v>
      </c>
      <c r="D157" s="4"/>
      <c r="E157" s="4">
        <v>744.2514089913843</v>
      </c>
      <c r="F157" s="29">
        <v>0.2781623477532998</v>
      </c>
    </row>
    <row r="158" spans="1:6" ht="15">
      <c r="A158" s="5">
        <v>2810</v>
      </c>
      <c r="B158" s="3" t="s">
        <v>150</v>
      </c>
      <c r="C158" s="4">
        <v>2675.6008316821362</v>
      </c>
      <c r="D158" s="4"/>
      <c r="E158" s="4">
        <v>744.2514089913843</v>
      </c>
      <c r="F158" s="29">
        <v>0.2781623477532998</v>
      </c>
    </row>
    <row r="159" spans="1:6" ht="15">
      <c r="A159" s="5">
        <v>2820</v>
      </c>
      <c r="B159" s="3" t="s">
        <v>151</v>
      </c>
      <c r="C159" s="4">
        <v>3294.029531653104</v>
      </c>
      <c r="D159" s="4"/>
      <c r="E159" s="4">
        <v>1503.5765313006434</v>
      </c>
      <c r="F159" s="29">
        <v>0.45645508543637003</v>
      </c>
    </row>
    <row r="160" spans="1:6" ht="15">
      <c r="A160" s="5">
        <v>2830</v>
      </c>
      <c r="B160" s="3" t="s">
        <v>152</v>
      </c>
      <c r="C160" s="4">
        <v>3339.982356058218</v>
      </c>
      <c r="D160" s="4"/>
      <c r="E160" s="4">
        <v>1382.2152975054523</v>
      </c>
      <c r="F160" s="29">
        <v>0.4138391015743915</v>
      </c>
    </row>
    <row r="161" spans="1:6" ht="15">
      <c r="A161" s="5">
        <v>2840</v>
      </c>
      <c r="B161" s="3" t="s">
        <v>153</v>
      </c>
      <c r="C161" s="4">
        <v>3339.982356058218</v>
      </c>
      <c r="D161" s="4"/>
      <c r="E161" s="4">
        <v>1382.2152975054523</v>
      </c>
      <c r="F161" s="29">
        <v>0.4138391015743915</v>
      </c>
    </row>
    <row r="162" spans="1:6" ht="15">
      <c r="A162" s="5">
        <v>2862</v>
      </c>
      <c r="B162" s="3" t="s">
        <v>154</v>
      </c>
      <c r="C162" s="4">
        <v>3111.0288008652215</v>
      </c>
      <c r="D162" s="4"/>
      <c r="E162" s="4">
        <v>523.3120741583613</v>
      </c>
      <c r="F162" s="29">
        <v>0.16821190276760561</v>
      </c>
    </row>
    <row r="163" spans="1:6" ht="15">
      <c r="A163" s="5">
        <v>2865</v>
      </c>
      <c r="B163" s="3" t="s">
        <v>155</v>
      </c>
      <c r="C163" s="4">
        <v>3111.0288008652215</v>
      </c>
      <c r="D163" s="4"/>
      <c r="E163" s="4">
        <v>523.3120741583613</v>
      </c>
      <c r="F163" s="29">
        <v>0.16821190276760561</v>
      </c>
    </row>
    <row r="164" spans="1:6" ht="15">
      <c r="A164" s="5">
        <v>3000</v>
      </c>
      <c r="B164" s="3" t="s">
        <v>156</v>
      </c>
      <c r="C164" s="4">
        <v>3787.94102582249</v>
      </c>
      <c r="D164" s="4"/>
      <c r="E164" s="4">
        <v>1052.310649316618</v>
      </c>
      <c r="F164" s="29">
        <v>0.2778054468490903</v>
      </c>
    </row>
    <row r="165" spans="1:6" ht="15">
      <c r="A165" s="5">
        <v>3010</v>
      </c>
      <c r="B165" s="3" t="s">
        <v>157</v>
      </c>
      <c r="C165" s="4">
        <v>2702.7555285332423</v>
      </c>
      <c r="D165" s="4"/>
      <c r="E165" s="4">
        <v>668.9412371264085</v>
      </c>
      <c r="F165" s="29">
        <v>0.2475034201444909</v>
      </c>
    </row>
    <row r="166" spans="1:6" ht="15">
      <c r="A166" s="5">
        <v>3020</v>
      </c>
      <c r="B166" s="3" t="s">
        <v>158</v>
      </c>
      <c r="C166" s="4">
        <v>2702.7555285332423</v>
      </c>
      <c r="D166" s="4"/>
      <c r="E166" s="4">
        <v>668.9412371264085</v>
      </c>
      <c r="F166" s="29">
        <v>0.2475034201444909</v>
      </c>
    </row>
    <row r="167" spans="1:6" ht="15">
      <c r="A167" s="5">
        <v>3030</v>
      </c>
      <c r="B167" s="3" t="s">
        <v>159</v>
      </c>
      <c r="C167" s="4">
        <v>3123.5615781286383</v>
      </c>
      <c r="D167" s="4"/>
      <c r="E167" s="4">
        <v>466.5897970769243</v>
      </c>
      <c r="F167" s="29">
        <v>0.1493774927774799</v>
      </c>
    </row>
    <row r="168" spans="1:6" ht="15">
      <c r="A168" s="5">
        <v>3040</v>
      </c>
      <c r="B168" s="3" t="s">
        <v>160</v>
      </c>
      <c r="C168" s="4">
        <v>3123.5615781286383</v>
      </c>
      <c r="D168" s="4"/>
      <c r="E168" s="4">
        <v>466.5897970769243</v>
      </c>
      <c r="F168" s="29">
        <v>0.1493774927774799</v>
      </c>
    </row>
    <row r="169" spans="1:6" ht="15">
      <c r="A169" s="5">
        <v>3050</v>
      </c>
      <c r="B169" s="3" t="s">
        <v>161</v>
      </c>
      <c r="C169" s="4">
        <v>3123.5615781286383</v>
      </c>
      <c r="D169" s="4"/>
      <c r="E169" s="4">
        <v>466.5897970769243</v>
      </c>
      <c r="F169" s="29">
        <v>0.1493774927774799</v>
      </c>
    </row>
    <row r="170" spans="1:6" ht="15">
      <c r="A170" s="5">
        <v>3060</v>
      </c>
      <c r="B170" s="3" t="s">
        <v>162</v>
      </c>
      <c r="C170" s="4">
        <v>3123.5615781286383</v>
      </c>
      <c r="D170" s="4"/>
      <c r="E170" s="4">
        <v>466.5897970769243</v>
      </c>
      <c r="F170" s="29">
        <v>0.1493774927774799</v>
      </c>
    </row>
    <row r="171" spans="1:6" ht="15">
      <c r="A171" s="5">
        <v>3070</v>
      </c>
      <c r="B171" s="3" t="s">
        <v>163</v>
      </c>
      <c r="C171" s="4">
        <v>3123.5615781286383</v>
      </c>
      <c r="D171" s="4"/>
      <c r="E171" s="4">
        <v>466.5897970769243</v>
      </c>
      <c r="F171" s="29">
        <v>0.1493774927774799</v>
      </c>
    </row>
    <row r="172" spans="1:6" ht="15">
      <c r="A172" s="5">
        <v>3080</v>
      </c>
      <c r="B172" s="3" t="s">
        <v>164</v>
      </c>
      <c r="C172" s="4">
        <v>3129.7189409432235</v>
      </c>
      <c r="D172" s="4"/>
      <c r="E172" s="4">
        <v>440.12619563270147</v>
      </c>
      <c r="F172" s="29">
        <v>0.14062802569104108</v>
      </c>
    </row>
    <row r="173" spans="1:6" ht="15">
      <c r="A173" s="5">
        <v>3085</v>
      </c>
      <c r="B173" s="3" t="s">
        <v>165</v>
      </c>
      <c r="C173" s="4">
        <v>3129.7189409432235</v>
      </c>
      <c r="D173" s="4"/>
      <c r="E173" s="4">
        <v>440.12619563270147</v>
      </c>
      <c r="F173" s="29">
        <v>0.14062802569104108</v>
      </c>
    </row>
    <row r="174" spans="1:6" ht="15">
      <c r="A174" s="5">
        <v>3090</v>
      </c>
      <c r="B174" s="3" t="s">
        <v>166</v>
      </c>
      <c r="C174" s="4">
        <v>3129.7189409432235</v>
      </c>
      <c r="D174" s="4"/>
      <c r="E174" s="4">
        <v>440.12619563270147</v>
      </c>
      <c r="F174" s="29">
        <v>0.14062802569104108</v>
      </c>
    </row>
    <row r="175" spans="1:6" ht="15">
      <c r="A175" s="5">
        <v>3100</v>
      </c>
      <c r="B175" s="3" t="s">
        <v>167</v>
      </c>
      <c r="C175" s="4">
        <v>3129.7189409432235</v>
      </c>
      <c r="D175" s="4"/>
      <c r="E175" s="4">
        <v>440.12619563270147</v>
      </c>
      <c r="F175" s="29">
        <v>0.14062802569104108</v>
      </c>
    </row>
    <row r="176" spans="1:6" ht="15">
      <c r="A176" s="5">
        <v>3110</v>
      </c>
      <c r="B176" s="3" t="s">
        <v>168</v>
      </c>
      <c r="C176" s="4">
        <v>3129.7189409432235</v>
      </c>
      <c r="D176" s="4"/>
      <c r="E176" s="4">
        <v>440.12619563270147</v>
      </c>
      <c r="F176" s="29">
        <v>0.14062802569104108</v>
      </c>
    </row>
    <row r="177" spans="1:6" ht="15">
      <c r="A177" s="5">
        <v>3120</v>
      </c>
      <c r="B177" s="3" t="s">
        <v>169</v>
      </c>
      <c r="C177" s="4">
        <v>3129.7189409432235</v>
      </c>
      <c r="D177" s="4"/>
      <c r="E177" s="4">
        <v>440.12619563270147</v>
      </c>
      <c r="F177" s="29">
        <v>0.14062802569104108</v>
      </c>
    </row>
    <row r="178" spans="1:6" ht="15">
      <c r="A178" s="5">
        <v>3130</v>
      </c>
      <c r="B178" s="3" t="s">
        <v>170</v>
      </c>
      <c r="C178" s="4">
        <v>3129.7189409432235</v>
      </c>
      <c r="D178" s="4"/>
      <c r="E178" s="4">
        <v>440.12619563270147</v>
      </c>
      <c r="F178" s="29">
        <v>0.14062802569104108</v>
      </c>
    </row>
    <row r="179" spans="1:6" ht="15">
      <c r="A179" s="5">
        <v>3140</v>
      </c>
      <c r="B179" s="3" t="s">
        <v>171</v>
      </c>
      <c r="C179" s="4">
        <v>3129.7189409432235</v>
      </c>
      <c r="D179" s="4"/>
      <c r="E179" s="4">
        <v>440.12619563270147</v>
      </c>
      <c r="F179" s="29">
        <v>0.14062802569104108</v>
      </c>
    </row>
    <row r="180" spans="1:6" ht="15">
      <c r="A180" s="5">
        <v>3145</v>
      </c>
      <c r="B180" s="3" t="s">
        <v>172</v>
      </c>
      <c r="C180" s="4">
        <v>3129.7189409432235</v>
      </c>
      <c r="D180" s="4"/>
      <c r="E180" s="4">
        <v>440.12619563270147</v>
      </c>
      <c r="F180" s="29">
        <v>0.14062802569104108</v>
      </c>
    </row>
    <row r="181" spans="1:6" ht="15">
      <c r="A181" s="5">
        <v>3146</v>
      </c>
      <c r="B181" s="3" t="s">
        <v>173</v>
      </c>
      <c r="C181" s="4">
        <v>3129.7189409432235</v>
      </c>
      <c r="D181" s="4"/>
      <c r="E181" s="4">
        <v>440.12619563270147</v>
      </c>
      <c r="F181" s="29">
        <v>0.14062802569104108</v>
      </c>
    </row>
    <row r="182" spans="1:6" ht="15">
      <c r="A182" s="5">
        <v>3147</v>
      </c>
      <c r="B182" s="3" t="s">
        <v>174</v>
      </c>
      <c r="C182" s="4">
        <v>3129.7189409432235</v>
      </c>
      <c r="D182" s="4"/>
      <c r="E182" s="4">
        <v>440.12619563270147</v>
      </c>
      <c r="F182" s="29">
        <v>0.14062802569104108</v>
      </c>
    </row>
    <row r="183" spans="1:6" ht="15">
      <c r="A183" s="5">
        <v>3148</v>
      </c>
      <c r="B183" s="3" t="s">
        <v>175</v>
      </c>
      <c r="C183" s="4">
        <v>3129.7189409432235</v>
      </c>
      <c r="D183" s="4"/>
      <c r="E183" s="4">
        <v>440.12619563270147</v>
      </c>
      <c r="F183" s="29">
        <v>0.14062802569104108</v>
      </c>
    </row>
    <row r="184" spans="1:6" ht="15">
      <c r="A184" s="5">
        <v>3200</v>
      </c>
      <c r="B184" s="3" t="s">
        <v>176</v>
      </c>
      <c r="C184" s="4">
        <v>3077.608753723523</v>
      </c>
      <c r="D184" s="4"/>
      <c r="E184" s="4">
        <v>686.6656831208396</v>
      </c>
      <c r="F184" s="29">
        <v>0.22311662659851092</v>
      </c>
    </row>
    <row r="185" spans="1:6" ht="15">
      <c r="A185" s="5">
        <v>3210</v>
      </c>
      <c r="B185" s="3" t="s">
        <v>177</v>
      </c>
      <c r="C185" s="4">
        <v>3077.608753723523</v>
      </c>
      <c r="D185" s="4"/>
      <c r="E185" s="4">
        <v>686.6656831208396</v>
      </c>
      <c r="F185" s="29">
        <v>0.22311662659851092</v>
      </c>
    </row>
    <row r="186" spans="1:6" ht="15">
      <c r="A186" s="5">
        <v>3220</v>
      </c>
      <c r="B186" s="3" t="s">
        <v>178</v>
      </c>
      <c r="C186" s="4">
        <v>3077.608753723523</v>
      </c>
      <c r="D186" s="4"/>
      <c r="E186" s="4">
        <v>686.6656831208396</v>
      </c>
      <c r="F186" s="29">
        <v>0.22311662659851092</v>
      </c>
    </row>
    <row r="187" spans="1:6" ht="15">
      <c r="A187" s="5">
        <v>3230</v>
      </c>
      <c r="B187" s="3" t="s">
        <v>179</v>
      </c>
      <c r="C187" s="4">
        <v>3077.608753723523</v>
      </c>
      <c r="D187" s="4"/>
      <c r="E187" s="4">
        <v>686.6656831208396</v>
      </c>
      <c r="F187" s="29">
        <v>0.22311662659851092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87"/>
  <sheetViews>
    <sheetView zoomScalePageLayoutView="0" workbookViewId="0" topLeftCell="A3">
      <selection activeCell="C10" sqref="C10:E187"/>
    </sheetView>
  </sheetViews>
  <sheetFormatPr defaultColWidth="9.140625" defaultRowHeight="15"/>
  <cols>
    <col min="1" max="1" width="10.57421875" style="3" bestFit="1" customWidth="1"/>
    <col min="2" max="2" width="42.8515625" style="3" bestFit="1" customWidth="1"/>
    <col min="3" max="3" width="9.421875" style="5" customWidth="1"/>
    <col min="4" max="5" width="9.28125" style="5" bestFit="1" customWidth="1"/>
    <col min="6" max="6" width="1.7109375" style="5" customWidth="1"/>
    <col min="7" max="10" width="9.28125" style="5" bestFit="1" customWidth="1"/>
    <col min="11" max="11" width="1.7109375" style="5" customWidth="1"/>
    <col min="12" max="12" width="11.140625" style="5" customWidth="1"/>
    <col min="13" max="13" width="1.7109375" style="5" customWidth="1"/>
    <col min="14" max="14" width="12.421875" style="5" customWidth="1"/>
    <col min="15" max="15" width="1.7109375" style="5" customWidth="1"/>
    <col min="16" max="16" width="12.57421875" style="5" customWidth="1"/>
    <col min="17" max="17" width="1.7109375" style="5" customWidth="1"/>
    <col min="18" max="18" width="10.140625" style="5" bestFit="1" customWidth="1"/>
    <col min="19" max="19" width="1.7109375" style="5" customWidth="1"/>
    <col min="20" max="21" width="9.140625" style="5" customWidth="1"/>
    <col min="22" max="16384" width="9.140625" style="3" customWidth="1"/>
  </cols>
  <sheetData>
    <row r="2" spans="1:21" ht="15">
      <c r="A2" s="77" t="s">
        <v>197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">
      <c r="A3" s="78" t="s">
        <v>186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5"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3:21" s="26" customFormat="1" ht="30">
      <c r="C5" s="76" t="s">
        <v>242</v>
      </c>
      <c r="D5" s="76"/>
      <c r="E5" s="76"/>
      <c r="F5" s="27"/>
      <c r="G5" s="76" t="s">
        <v>243</v>
      </c>
      <c r="H5" s="76"/>
      <c r="I5" s="76"/>
      <c r="J5" s="76"/>
      <c r="K5" s="27"/>
      <c r="L5" s="27" t="s">
        <v>254</v>
      </c>
      <c r="M5" s="27"/>
      <c r="N5" s="27" t="s">
        <v>255</v>
      </c>
      <c r="O5" s="27"/>
      <c r="P5" s="27" t="s">
        <v>256</v>
      </c>
      <c r="Q5" s="27"/>
      <c r="R5" s="27" t="s">
        <v>206</v>
      </c>
      <c r="S5" s="27"/>
      <c r="T5" s="27" t="s">
        <v>190</v>
      </c>
      <c r="U5" s="27" t="s">
        <v>191</v>
      </c>
    </row>
    <row r="6" spans="1:21" s="26" customFormat="1" ht="45">
      <c r="A6" s="25" t="s">
        <v>1</v>
      </c>
      <c r="B6" s="26" t="s">
        <v>0</v>
      </c>
      <c r="C6" s="27" t="s">
        <v>257</v>
      </c>
      <c r="D6" s="27" t="s">
        <v>244</v>
      </c>
      <c r="E6" s="27" t="s">
        <v>245</v>
      </c>
      <c r="F6" s="27"/>
      <c r="G6" s="27" t="s">
        <v>247</v>
      </c>
      <c r="H6" s="27" t="s">
        <v>248</v>
      </c>
      <c r="I6" s="27" t="s">
        <v>249</v>
      </c>
      <c r="J6" s="27" t="s">
        <v>250</v>
      </c>
      <c r="K6" s="27"/>
      <c r="L6" s="27" t="s">
        <v>251</v>
      </c>
      <c r="M6" s="27"/>
      <c r="N6" s="27" t="s">
        <v>252</v>
      </c>
      <c r="O6" s="27"/>
      <c r="P6" s="27" t="s">
        <v>253</v>
      </c>
      <c r="Q6" s="27"/>
      <c r="R6" s="27"/>
      <c r="S6" s="27"/>
      <c r="T6" s="27" t="s">
        <v>194</v>
      </c>
      <c r="U6" s="27" t="s">
        <v>195</v>
      </c>
    </row>
    <row r="7" ht="15">
      <c r="A7" s="5"/>
    </row>
    <row r="8" spans="1:18" ht="15">
      <c r="A8" s="5"/>
      <c r="B8" s="3" t="s">
        <v>196</v>
      </c>
      <c r="C8" s="28">
        <v>7611.671586776109</v>
      </c>
      <c r="D8" s="4">
        <v>1439.296827772278</v>
      </c>
      <c r="E8" s="28">
        <v>898.7318455019838</v>
      </c>
      <c r="F8" s="4"/>
      <c r="G8" s="28">
        <v>1801.1216150910066</v>
      </c>
      <c r="H8" s="28">
        <v>612.1715324506742</v>
      </c>
      <c r="I8" s="28">
        <v>1525.7900025515053</v>
      </c>
      <c r="J8" s="28">
        <v>514.1275429435633</v>
      </c>
      <c r="K8" s="4"/>
      <c r="L8" s="28">
        <v>930.6277026908664</v>
      </c>
      <c r="M8" s="4"/>
      <c r="N8" s="28">
        <v>740.5648292285861</v>
      </c>
      <c r="O8" s="4"/>
      <c r="P8" s="28">
        <v>1507.8497231591975</v>
      </c>
      <c r="R8" s="4">
        <f>SUM(C8:P8)</f>
        <v>17581.953208165767</v>
      </c>
    </row>
    <row r="9" ht="15">
      <c r="A9" s="5"/>
    </row>
    <row r="10" spans="1:21" ht="15">
      <c r="A10" s="5">
        <v>10</v>
      </c>
      <c r="B10" s="3" t="s">
        <v>2</v>
      </c>
      <c r="C10" s="4">
        <v>5739.459001795988</v>
      </c>
      <c r="D10" s="4">
        <v>1249.6306175472853</v>
      </c>
      <c r="E10" s="4">
        <v>845.2937442920468</v>
      </c>
      <c r="F10" s="4"/>
      <c r="G10" s="4">
        <v>1574.7121971502258</v>
      </c>
      <c r="H10" s="4">
        <v>473.0549135037974</v>
      </c>
      <c r="I10" s="4">
        <v>1514.7643395805162</v>
      </c>
      <c r="J10" s="4">
        <v>414.6421305087881</v>
      </c>
      <c r="K10" s="4"/>
      <c r="L10" s="4">
        <v>951.1175481192307</v>
      </c>
      <c r="M10" s="4"/>
      <c r="N10" s="4">
        <v>741.7348599340494</v>
      </c>
      <c r="O10" s="4"/>
      <c r="P10" s="4">
        <v>1494.8318383846367</v>
      </c>
      <c r="Q10" s="4"/>
      <c r="R10" s="4">
        <f>SUM(C10:E10,G10:J10,L10,N10,P10)</f>
        <v>14999.241190816567</v>
      </c>
      <c r="T10" s="5" t="s">
        <v>258</v>
      </c>
      <c r="U10" s="5" t="s">
        <v>258</v>
      </c>
    </row>
    <row r="11" spans="1:21" ht="15">
      <c r="A11" s="5">
        <v>20</v>
      </c>
      <c r="B11" s="3" t="s">
        <v>3</v>
      </c>
      <c r="C11" s="4">
        <v>6943.118391486323</v>
      </c>
      <c r="D11" s="4">
        <v>2003.0603330190197</v>
      </c>
      <c r="E11" s="4">
        <v>836.1475164728107</v>
      </c>
      <c r="F11" s="4"/>
      <c r="G11" s="4">
        <v>1606.2708465000667</v>
      </c>
      <c r="H11" s="4">
        <v>489.76679542673753</v>
      </c>
      <c r="I11" s="4">
        <v>1545.1215799238475</v>
      </c>
      <c r="J11" s="4">
        <v>522.7515746873901</v>
      </c>
      <c r="K11" s="4"/>
      <c r="L11" s="4">
        <v>967.5792095919246</v>
      </c>
      <c r="M11" s="4"/>
      <c r="N11" s="4">
        <v>754.4632926856401</v>
      </c>
      <c r="O11" s="4"/>
      <c r="P11" s="4">
        <v>1524.970844312204</v>
      </c>
      <c r="Q11" s="4"/>
      <c r="R11" s="4">
        <f aca="true" t="shared" si="0" ref="R11:R74">SUM(C11:E11,G11:J11,L11,N11,P11)</f>
        <v>17193.250384105962</v>
      </c>
      <c r="T11" s="5" t="s">
        <v>258</v>
      </c>
      <c r="U11" s="5" t="s">
        <v>258</v>
      </c>
    </row>
    <row r="12" spans="1:21" ht="15">
      <c r="A12" s="5">
        <v>30</v>
      </c>
      <c r="B12" s="3" t="s">
        <v>4</v>
      </c>
      <c r="C12" s="4">
        <v>4646.585514135842</v>
      </c>
      <c r="D12" s="4">
        <v>1027.9021223839086</v>
      </c>
      <c r="E12" s="4">
        <v>713.2329300619976</v>
      </c>
      <c r="F12" s="4"/>
      <c r="G12" s="4">
        <v>1599.8303058164256</v>
      </c>
      <c r="H12" s="4">
        <v>520.9327811054828</v>
      </c>
      <c r="I12" s="4">
        <v>1538.9262247517395</v>
      </c>
      <c r="J12" s="4">
        <v>491.57037447948983</v>
      </c>
      <c r="K12" s="4"/>
      <c r="L12" s="4">
        <v>951.1175481192307</v>
      </c>
      <c r="M12" s="4"/>
      <c r="N12" s="4">
        <v>763.8557113631205</v>
      </c>
      <c r="O12" s="4"/>
      <c r="P12" s="4">
        <v>1462.5494531974327</v>
      </c>
      <c r="Q12" s="4"/>
      <c r="R12" s="4">
        <f t="shared" si="0"/>
        <v>13716.502965414671</v>
      </c>
      <c r="T12" s="5" t="s">
        <v>258</v>
      </c>
      <c r="U12" s="5" t="s">
        <v>258</v>
      </c>
    </row>
    <row r="13" spans="1:21" ht="15">
      <c r="A13" s="5">
        <v>40</v>
      </c>
      <c r="B13" s="3" t="s">
        <v>5</v>
      </c>
      <c r="C13" s="4">
        <v>6109.815737085323</v>
      </c>
      <c r="D13" s="4">
        <v>1361.212610086513</v>
      </c>
      <c r="E13" s="4">
        <v>833.3633946606175</v>
      </c>
      <c r="F13" s="4"/>
      <c r="G13" s="4">
        <v>2167.9574257827003</v>
      </c>
      <c r="H13" s="4">
        <v>507.092752787144</v>
      </c>
      <c r="I13" s="4">
        <v>1514.7643395805162</v>
      </c>
      <c r="J13" s="4">
        <v>546.9274716220365</v>
      </c>
      <c r="K13" s="4"/>
      <c r="L13" s="4">
        <v>951.1175481192307</v>
      </c>
      <c r="M13" s="4"/>
      <c r="N13" s="4">
        <v>746.1669549364335</v>
      </c>
      <c r="O13" s="4"/>
      <c r="P13" s="4">
        <v>1496.3498180876913</v>
      </c>
      <c r="Q13" s="4"/>
      <c r="R13" s="4">
        <f t="shared" si="0"/>
        <v>16234.768052748208</v>
      </c>
      <c r="T13" s="5" t="s">
        <v>258</v>
      </c>
      <c r="U13" s="5" t="s">
        <v>258</v>
      </c>
    </row>
    <row r="14" spans="1:21" ht="15">
      <c r="A14" s="5">
        <v>50</v>
      </c>
      <c r="B14" s="3" t="s">
        <v>6</v>
      </c>
      <c r="C14" s="4">
        <v>6224.348022275955</v>
      </c>
      <c r="D14" s="4">
        <v>1105.508215256306</v>
      </c>
      <c r="E14" s="4">
        <v>946.0584393034355</v>
      </c>
      <c r="F14" s="4"/>
      <c r="G14" s="4">
        <v>1568.9157105349489</v>
      </c>
      <c r="H14" s="4">
        <v>515.1619753155827</v>
      </c>
      <c r="I14" s="4">
        <v>1405.440391188755</v>
      </c>
      <c r="J14" s="4">
        <v>811.3081568888015</v>
      </c>
      <c r="K14" s="4"/>
      <c r="L14" s="4">
        <v>951.1175481192307</v>
      </c>
      <c r="M14" s="4"/>
      <c r="N14" s="4">
        <v>856.5767807275669</v>
      </c>
      <c r="O14" s="4"/>
      <c r="P14" s="4">
        <v>1514.9557376087928</v>
      </c>
      <c r="Q14" s="4"/>
      <c r="R14" s="4">
        <f t="shared" si="0"/>
        <v>15899.390977219375</v>
      </c>
      <c r="T14" s="5" t="s">
        <v>258</v>
      </c>
      <c r="U14" s="5" t="s">
        <v>258</v>
      </c>
    </row>
    <row r="15" spans="1:21" ht="15">
      <c r="A15" s="5">
        <v>60</v>
      </c>
      <c r="B15" s="3" t="s">
        <v>7</v>
      </c>
      <c r="C15" s="4">
        <v>6281.614164871273</v>
      </c>
      <c r="D15" s="4">
        <v>1382.758439701327</v>
      </c>
      <c r="E15" s="4">
        <v>975.8079452659887</v>
      </c>
      <c r="F15" s="4"/>
      <c r="G15" s="4">
        <v>2358.77150493912</v>
      </c>
      <c r="H15" s="4">
        <v>515.846830538989</v>
      </c>
      <c r="I15" s="4">
        <v>1589.1001464654998</v>
      </c>
      <c r="J15" s="4">
        <v>446.2307388291582</v>
      </c>
      <c r="K15" s="4"/>
      <c r="L15" s="4">
        <v>951.1175481192307</v>
      </c>
      <c r="M15" s="4"/>
      <c r="N15" s="4">
        <v>868.0155849388801</v>
      </c>
      <c r="O15" s="4"/>
      <c r="P15" s="4">
        <v>1441.5164314858891</v>
      </c>
      <c r="Q15" s="4"/>
      <c r="R15" s="4">
        <f t="shared" si="0"/>
        <v>16810.779335155356</v>
      </c>
      <c r="T15" s="5" t="s">
        <v>258</v>
      </c>
      <c r="U15" s="5" t="s">
        <v>258</v>
      </c>
    </row>
    <row r="16" spans="1:21" ht="15">
      <c r="A16" s="5">
        <v>70</v>
      </c>
      <c r="B16" s="3" t="s">
        <v>8</v>
      </c>
      <c r="C16" s="4">
        <v>6697.462695680249</v>
      </c>
      <c r="D16" s="4">
        <v>1729.4280634834338</v>
      </c>
      <c r="E16" s="4">
        <v>819.8735594683882</v>
      </c>
      <c r="F16" s="4"/>
      <c r="G16" s="4">
        <v>1605.2403599906843</v>
      </c>
      <c r="H16" s="4">
        <v>503.7003256077485</v>
      </c>
      <c r="I16" s="4">
        <v>1544.1303230963103</v>
      </c>
      <c r="J16" s="4">
        <v>451.35091473456976</v>
      </c>
      <c r="K16" s="4"/>
      <c r="L16" s="4">
        <v>951.1175481192307</v>
      </c>
      <c r="M16" s="4"/>
      <c r="N16" s="4">
        <v>722.7503608888659</v>
      </c>
      <c r="O16" s="4"/>
      <c r="P16" s="4">
        <v>1513.0290335988375</v>
      </c>
      <c r="Q16" s="4"/>
      <c r="R16" s="4">
        <f t="shared" si="0"/>
        <v>16538.08318466832</v>
      </c>
      <c r="T16" s="5" t="s">
        <v>258</v>
      </c>
      <c r="U16" s="5" t="s">
        <v>258</v>
      </c>
    </row>
    <row r="17" spans="1:21" ht="15">
      <c r="A17" s="5">
        <v>100</v>
      </c>
      <c r="B17" s="3" t="s">
        <v>9</v>
      </c>
      <c r="C17" s="4">
        <v>5075.27878720919</v>
      </c>
      <c r="D17" s="4">
        <v>1065.4519667725294</v>
      </c>
      <c r="E17" s="4">
        <v>463.5220554011043</v>
      </c>
      <c r="F17" s="4"/>
      <c r="G17" s="4">
        <v>1607.5589546367949</v>
      </c>
      <c r="H17" s="4">
        <v>556.5498205934019</v>
      </c>
      <c r="I17" s="4">
        <v>1618.6963569744566</v>
      </c>
      <c r="J17" s="4">
        <v>221.88209099578566</v>
      </c>
      <c r="K17" s="4"/>
      <c r="L17" s="4">
        <v>620.2487916802139</v>
      </c>
      <c r="M17" s="4"/>
      <c r="N17" s="4">
        <v>720.7454247495623</v>
      </c>
      <c r="O17" s="4"/>
      <c r="P17" s="4">
        <v>1625.8277289912846</v>
      </c>
      <c r="Q17" s="4"/>
      <c r="R17" s="4">
        <f t="shared" si="0"/>
        <v>13575.761978004322</v>
      </c>
      <c r="T17" s="5" t="s">
        <v>258</v>
      </c>
      <c r="U17" s="5" t="s">
        <v>258</v>
      </c>
    </row>
    <row r="18" spans="1:21" ht="15">
      <c r="A18" s="5">
        <v>110</v>
      </c>
      <c r="B18" s="3" t="s">
        <v>10</v>
      </c>
      <c r="C18" s="4">
        <v>3737.2848013373173</v>
      </c>
      <c r="D18" s="4">
        <v>775.6551683321266</v>
      </c>
      <c r="E18" s="4">
        <v>337.05680903396825</v>
      </c>
      <c r="F18" s="4"/>
      <c r="G18" s="4">
        <v>2246.580523874098</v>
      </c>
      <c r="H18" s="4">
        <v>1141.84717546907</v>
      </c>
      <c r="I18" s="4">
        <v>1784.4254186181608</v>
      </c>
      <c r="J18" s="4">
        <v>217.61512770740512</v>
      </c>
      <c r="K18" s="4"/>
      <c r="L18" s="4">
        <v>620.2487916802139</v>
      </c>
      <c r="M18" s="4"/>
      <c r="N18" s="4">
        <v>719.0483003826843</v>
      </c>
      <c r="O18" s="4"/>
      <c r="P18" s="4">
        <v>1623.60165420396</v>
      </c>
      <c r="Q18" s="4"/>
      <c r="R18" s="4">
        <f t="shared" si="0"/>
        <v>13203.363770639007</v>
      </c>
      <c r="T18" s="5" t="s">
        <v>258</v>
      </c>
      <c r="U18" s="5" t="s">
        <v>258</v>
      </c>
    </row>
    <row r="19" spans="1:21" ht="15">
      <c r="A19" s="5">
        <v>120</v>
      </c>
      <c r="B19" s="3" t="s">
        <v>11</v>
      </c>
      <c r="C19" s="4">
        <v>7745.914783009452</v>
      </c>
      <c r="D19" s="4">
        <v>1339.6585124347894</v>
      </c>
      <c r="E19" s="4">
        <v>1059.5263707229494</v>
      </c>
      <c r="F19" s="4"/>
      <c r="G19" s="4">
        <v>1599.8303058164256</v>
      </c>
      <c r="H19" s="4">
        <v>492.55252407349434</v>
      </c>
      <c r="I19" s="4">
        <v>1520.5386750254452</v>
      </c>
      <c r="J19" s="4">
        <v>540.2988251718275</v>
      </c>
      <c r="K19" s="4"/>
      <c r="L19" s="4">
        <v>967.1170416005806</v>
      </c>
      <c r="M19" s="4"/>
      <c r="N19" s="4">
        <v>785.7769011019723</v>
      </c>
      <c r="O19" s="4"/>
      <c r="P19" s="4">
        <v>1404.308652489172</v>
      </c>
      <c r="Q19" s="4"/>
      <c r="R19" s="4">
        <f t="shared" si="0"/>
        <v>17455.522591446108</v>
      </c>
      <c r="T19" s="5" t="s">
        <v>258</v>
      </c>
      <c r="U19" s="5" t="s">
        <v>258</v>
      </c>
    </row>
    <row r="20" spans="1:21" ht="15">
      <c r="A20" s="5">
        <v>123</v>
      </c>
      <c r="B20" s="3" t="s">
        <v>12</v>
      </c>
      <c r="C20" s="4">
        <v>6545.466578885205</v>
      </c>
      <c r="D20" s="4">
        <v>1138.9840210354268</v>
      </c>
      <c r="E20" s="4">
        <v>841.1421546156317</v>
      </c>
      <c r="F20" s="4"/>
      <c r="G20" s="4">
        <v>1599.8303058164256</v>
      </c>
      <c r="H20" s="4">
        <v>492.55252407349434</v>
      </c>
      <c r="I20" s="4">
        <v>1520.5386750254452</v>
      </c>
      <c r="J20" s="4">
        <v>1323.3081934670574</v>
      </c>
      <c r="K20" s="4"/>
      <c r="L20" s="4">
        <v>967.1170416005806</v>
      </c>
      <c r="M20" s="4"/>
      <c r="N20" s="4">
        <v>756.451590350758</v>
      </c>
      <c r="O20" s="4"/>
      <c r="P20" s="4">
        <v>1422.58289613027</v>
      </c>
      <c r="Q20" s="4"/>
      <c r="R20" s="4">
        <f t="shared" si="0"/>
        <v>16607.973981000297</v>
      </c>
      <c r="T20" s="5" t="s">
        <v>258</v>
      </c>
      <c r="U20" s="5" t="s">
        <v>258</v>
      </c>
    </row>
    <row r="21" spans="1:21" ht="15">
      <c r="A21" s="5">
        <v>130</v>
      </c>
      <c r="B21" s="3" t="s">
        <v>13</v>
      </c>
      <c r="C21" s="4">
        <v>7097.255298658768</v>
      </c>
      <c r="D21" s="4">
        <v>1474.6668432424503</v>
      </c>
      <c r="E21" s="4">
        <v>982.7447385273559</v>
      </c>
      <c r="F21" s="4"/>
      <c r="G21" s="4">
        <v>2047.7075463923627</v>
      </c>
      <c r="H21" s="4">
        <v>791.4145945051116</v>
      </c>
      <c r="I21" s="4">
        <v>1509.5202788296087</v>
      </c>
      <c r="J21" s="4">
        <v>506.9486276310884</v>
      </c>
      <c r="K21" s="4"/>
      <c r="L21" s="4">
        <v>967.1170416005806</v>
      </c>
      <c r="M21" s="4"/>
      <c r="N21" s="4">
        <v>752.0507139288026</v>
      </c>
      <c r="O21" s="4"/>
      <c r="P21" s="4">
        <v>1425.3981106490378</v>
      </c>
      <c r="Q21" s="4"/>
      <c r="R21" s="4">
        <f t="shared" si="0"/>
        <v>17554.823793965166</v>
      </c>
      <c r="T21" s="5" t="s">
        <v>258</v>
      </c>
      <c r="U21" s="5" t="s">
        <v>258</v>
      </c>
    </row>
    <row r="22" spans="1:21" ht="15">
      <c r="A22" s="5">
        <v>140</v>
      </c>
      <c r="B22" s="3" t="s">
        <v>14</v>
      </c>
      <c r="C22" s="4">
        <v>8456.12199071024</v>
      </c>
      <c r="D22" s="4">
        <v>1867.8261900273637</v>
      </c>
      <c r="E22" s="4">
        <v>1103.7422832508107</v>
      </c>
      <c r="F22" s="4"/>
      <c r="G22" s="4">
        <v>1592.1016569960566</v>
      </c>
      <c r="H22" s="4">
        <v>543.3405236487677</v>
      </c>
      <c r="I22" s="4">
        <v>1513.193077561554</v>
      </c>
      <c r="J22" s="4">
        <v>382.35794422516517</v>
      </c>
      <c r="K22" s="4"/>
      <c r="L22" s="4">
        <v>967.1170416005806</v>
      </c>
      <c r="M22" s="4"/>
      <c r="N22" s="4">
        <v>777.9235412866116</v>
      </c>
      <c r="O22" s="4"/>
      <c r="P22" s="4">
        <v>1430.9731561818037</v>
      </c>
      <c r="Q22" s="4"/>
      <c r="R22" s="4">
        <f t="shared" si="0"/>
        <v>18634.697405488954</v>
      </c>
      <c r="T22" s="5" t="s">
        <v>258</v>
      </c>
      <c r="U22" s="5" t="s">
        <v>258</v>
      </c>
    </row>
    <row r="23" spans="1:21" ht="15">
      <c r="A23" s="5">
        <v>170</v>
      </c>
      <c r="B23" s="3" t="s">
        <v>15</v>
      </c>
      <c r="C23" s="4">
        <v>4379.521914555817</v>
      </c>
      <c r="D23" s="4">
        <v>659.4848066104755</v>
      </c>
      <c r="E23" s="4">
        <v>969.2651996836609</v>
      </c>
      <c r="F23" s="4"/>
      <c r="G23" s="4">
        <v>2358.77150493912</v>
      </c>
      <c r="H23" s="4">
        <v>523.3931901604205</v>
      </c>
      <c r="I23" s="4">
        <v>1382.3713166889195</v>
      </c>
      <c r="J23" s="4">
        <v>545.5231545904174</v>
      </c>
      <c r="K23" s="4"/>
      <c r="L23" s="4">
        <v>967.1170416005806</v>
      </c>
      <c r="M23" s="4"/>
      <c r="N23" s="4">
        <v>802.6899101111125</v>
      </c>
      <c r="O23" s="4"/>
      <c r="P23" s="4">
        <v>1447.2057618352808</v>
      </c>
      <c r="Q23" s="4"/>
      <c r="R23" s="4">
        <f t="shared" si="0"/>
        <v>14035.343800775805</v>
      </c>
      <c r="T23" s="5" t="s">
        <v>258</v>
      </c>
      <c r="U23" s="5" t="s">
        <v>258</v>
      </c>
    </row>
    <row r="24" spans="1:21" ht="15">
      <c r="A24" s="5">
        <v>180</v>
      </c>
      <c r="B24" s="3" t="s">
        <v>16</v>
      </c>
      <c r="C24" s="4">
        <v>6071.281510292213</v>
      </c>
      <c r="D24" s="4">
        <v>1374.3091417482551</v>
      </c>
      <c r="E24" s="4">
        <v>876.5269847822364</v>
      </c>
      <c r="F24" s="4"/>
      <c r="G24" s="4">
        <v>1603.6946302266106</v>
      </c>
      <c r="H24" s="4">
        <v>473.1202862784391</v>
      </c>
      <c r="I24" s="4">
        <v>1524.2114737573904</v>
      </c>
      <c r="J24" s="4">
        <v>595.9604160553644</v>
      </c>
      <c r="K24" s="4"/>
      <c r="L24" s="4">
        <v>967.1170416005806</v>
      </c>
      <c r="M24" s="4"/>
      <c r="N24" s="4">
        <v>761.2684286273396</v>
      </c>
      <c r="O24" s="4"/>
      <c r="P24" s="4">
        <v>1463.022701236615</v>
      </c>
      <c r="Q24" s="4"/>
      <c r="R24" s="4">
        <f t="shared" si="0"/>
        <v>15710.512614605042</v>
      </c>
      <c r="T24" s="5" t="s">
        <v>258</v>
      </c>
      <c r="U24" s="5" t="s">
        <v>258</v>
      </c>
    </row>
    <row r="25" spans="1:21" ht="15">
      <c r="A25" s="5">
        <v>190</v>
      </c>
      <c r="B25" s="3" t="s">
        <v>17</v>
      </c>
      <c r="C25" s="4">
        <v>4879.931665271898</v>
      </c>
      <c r="D25" s="4">
        <v>841.6514323157658</v>
      </c>
      <c r="E25" s="4">
        <v>1011.9014338900375</v>
      </c>
      <c r="F25" s="4"/>
      <c r="G25" s="4">
        <v>2358.77150493912</v>
      </c>
      <c r="H25" s="4">
        <v>499.26383654038443</v>
      </c>
      <c r="I25" s="4">
        <v>1382.3713166889195</v>
      </c>
      <c r="J25" s="4">
        <v>474.85720139677426</v>
      </c>
      <c r="K25" s="4"/>
      <c r="L25" s="4">
        <v>967.1170416005806</v>
      </c>
      <c r="M25" s="4"/>
      <c r="N25" s="4">
        <v>819.9856040265096</v>
      </c>
      <c r="O25" s="4"/>
      <c r="P25" s="4">
        <v>1448.6874957869086</v>
      </c>
      <c r="Q25" s="4"/>
      <c r="R25" s="4">
        <f t="shared" si="0"/>
        <v>14684.538532456896</v>
      </c>
      <c r="T25" s="5" t="s">
        <v>258</v>
      </c>
      <c r="U25" s="5" t="s">
        <v>258</v>
      </c>
    </row>
    <row r="26" spans="1:21" ht="15">
      <c r="A26" s="5">
        <v>220</v>
      </c>
      <c r="B26" s="3" t="s">
        <v>18</v>
      </c>
      <c r="C26" s="4">
        <v>6259.1358659086245</v>
      </c>
      <c r="D26" s="4">
        <v>780.9255897878289</v>
      </c>
      <c r="E26" s="4">
        <v>611.6101001768147</v>
      </c>
      <c r="F26" s="4"/>
      <c r="G26" s="4">
        <v>1876.9623809879774</v>
      </c>
      <c r="H26" s="4">
        <v>438.5068774160144</v>
      </c>
      <c r="I26" s="4">
        <v>1328.8580922426147</v>
      </c>
      <c r="J26" s="4">
        <v>641.3047777726294</v>
      </c>
      <c r="K26" s="4"/>
      <c r="L26" s="4">
        <v>677.4815657405334</v>
      </c>
      <c r="M26" s="4"/>
      <c r="N26" s="4">
        <v>751.7184643974193</v>
      </c>
      <c r="O26" s="4"/>
      <c r="P26" s="4">
        <v>1669.4993114403467</v>
      </c>
      <c r="Q26" s="4"/>
      <c r="R26" s="4">
        <f t="shared" si="0"/>
        <v>15036.003025870803</v>
      </c>
      <c r="T26" s="5" t="s">
        <v>258</v>
      </c>
      <c r="U26" s="5" t="s">
        <v>258</v>
      </c>
    </row>
    <row r="27" spans="1:21" ht="15">
      <c r="A27" s="5">
        <v>230</v>
      </c>
      <c r="B27" s="3" t="s">
        <v>19</v>
      </c>
      <c r="C27" s="4">
        <v>1365.8242607780087</v>
      </c>
      <c r="D27" s="4">
        <v>273.1877467931757</v>
      </c>
      <c r="E27" s="4">
        <v>325.5210590038269</v>
      </c>
      <c r="F27" s="4"/>
      <c r="G27" s="4">
        <v>2580.5166032892134</v>
      </c>
      <c r="H27" s="4">
        <v>548.3754352880254</v>
      </c>
      <c r="I27" s="4">
        <v>1521.7948318846857</v>
      </c>
      <c r="J27" s="4">
        <v>430.22512548160444</v>
      </c>
      <c r="K27" s="4"/>
      <c r="L27" s="4">
        <v>501.1356742170893</v>
      </c>
      <c r="M27" s="4"/>
      <c r="N27" s="4">
        <v>759.055511560724</v>
      </c>
      <c r="O27" s="4"/>
      <c r="P27" s="4">
        <v>1672.4962916639904</v>
      </c>
      <c r="Q27" s="4"/>
      <c r="R27" s="4">
        <f t="shared" si="0"/>
        <v>9978.132539960343</v>
      </c>
      <c r="T27" s="5" t="s">
        <v>258</v>
      </c>
      <c r="U27" s="5" t="s">
        <v>258</v>
      </c>
    </row>
    <row r="28" spans="1:21" ht="15">
      <c r="A28" s="5">
        <v>240</v>
      </c>
      <c r="B28" s="3" t="s">
        <v>20</v>
      </c>
      <c r="C28" s="4">
        <v>922.6806526572442</v>
      </c>
      <c r="D28" s="4">
        <v>208.0546322562643</v>
      </c>
      <c r="E28" s="4">
        <v>187.57107484626064</v>
      </c>
      <c r="F28" s="4"/>
      <c r="G28" s="4">
        <v>2505.355925523508</v>
      </c>
      <c r="H28" s="4">
        <v>532.4033352310927</v>
      </c>
      <c r="I28" s="4">
        <v>1477.470710567656</v>
      </c>
      <c r="J28" s="4">
        <v>297.0670643809203</v>
      </c>
      <c r="K28" s="4"/>
      <c r="L28" s="4">
        <v>501.1356742170893</v>
      </c>
      <c r="M28" s="4"/>
      <c r="N28" s="4">
        <v>813.8417549976981</v>
      </c>
      <c r="O28" s="4"/>
      <c r="P28" s="4">
        <v>1704.5394276540333</v>
      </c>
      <c r="Q28" s="4"/>
      <c r="R28" s="4">
        <f t="shared" si="0"/>
        <v>9150.120252331768</v>
      </c>
      <c r="T28" s="5" t="s">
        <v>258</v>
      </c>
      <c r="U28" s="5" t="s">
        <v>258</v>
      </c>
    </row>
    <row r="29" spans="1:21" ht="15">
      <c r="A29" s="5">
        <v>250</v>
      </c>
      <c r="B29" s="3" t="s">
        <v>21</v>
      </c>
      <c r="C29" s="4">
        <v>1571.3401370079287</v>
      </c>
      <c r="D29" s="4">
        <v>346.71003818394547</v>
      </c>
      <c r="E29" s="4">
        <v>365.7696660898828</v>
      </c>
      <c r="F29" s="4"/>
      <c r="G29" s="4">
        <v>2555.4630440339783</v>
      </c>
      <c r="H29" s="4">
        <v>543.0514019357145</v>
      </c>
      <c r="I29" s="4">
        <v>1507.0201247790092</v>
      </c>
      <c r="J29" s="4">
        <v>261.68907762282896</v>
      </c>
      <c r="K29" s="4"/>
      <c r="L29" s="4">
        <v>501.1356742170893</v>
      </c>
      <c r="M29" s="4"/>
      <c r="N29" s="4">
        <v>870.5083308895238</v>
      </c>
      <c r="O29" s="4"/>
      <c r="P29" s="4">
        <v>1664.4963479320547</v>
      </c>
      <c r="Q29" s="4"/>
      <c r="R29" s="4">
        <f t="shared" si="0"/>
        <v>10187.183842691955</v>
      </c>
      <c r="T29" s="5" t="s">
        <v>258</v>
      </c>
      <c r="U29" s="5" t="s">
        <v>258</v>
      </c>
    </row>
    <row r="30" spans="1:21" ht="15">
      <c r="A30" s="5">
        <v>260</v>
      </c>
      <c r="B30" s="3" t="s">
        <v>22</v>
      </c>
      <c r="C30" s="4">
        <v>922.6806526572442</v>
      </c>
      <c r="D30" s="4">
        <v>203.60564040512767</v>
      </c>
      <c r="E30" s="4">
        <v>223.9543851923721</v>
      </c>
      <c r="F30" s="4"/>
      <c r="G30" s="4">
        <v>2505.355925523508</v>
      </c>
      <c r="H30" s="4">
        <v>532.4033352310927</v>
      </c>
      <c r="I30" s="4">
        <v>1477.470710567656</v>
      </c>
      <c r="J30" s="4">
        <v>417.69429658408194</v>
      </c>
      <c r="K30" s="4"/>
      <c r="L30" s="4">
        <v>501.1356742170893</v>
      </c>
      <c r="M30" s="4"/>
      <c r="N30" s="4">
        <v>836.4160972842823</v>
      </c>
      <c r="O30" s="4"/>
      <c r="P30" s="4">
        <v>1642.601275529359</v>
      </c>
      <c r="Q30" s="4"/>
      <c r="R30" s="4">
        <f t="shared" si="0"/>
        <v>9263.317993191813</v>
      </c>
      <c r="T30" s="5" t="s">
        <v>258</v>
      </c>
      <c r="U30" s="5" t="s">
        <v>258</v>
      </c>
    </row>
    <row r="31" spans="1:21" ht="15">
      <c r="A31" s="5">
        <v>270</v>
      </c>
      <c r="B31" s="3" t="s">
        <v>23</v>
      </c>
      <c r="C31" s="4">
        <v>922.6806526572442</v>
      </c>
      <c r="D31" s="4">
        <v>198.13832375250868</v>
      </c>
      <c r="E31" s="4">
        <v>222.4895274271015</v>
      </c>
      <c r="F31" s="4"/>
      <c r="G31" s="4">
        <v>2505.355925523508</v>
      </c>
      <c r="H31" s="4">
        <v>532.4033352310927</v>
      </c>
      <c r="I31" s="4">
        <v>1477.470710567656</v>
      </c>
      <c r="J31" s="4">
        <v>283.56401599996946</v>
      </c>
      <c r="K31" s="4"/>
      <c r="L31" s="4">
        <v>501.1356742170893</v>
      </c>
      <c r="M31" s="4"/>
      <c r="N31" s="4">
        <v>883.1702097443743</v>
      </c>
      <c r="O31" s="4"/>
      <c r="P31" s="4">
        <v>1796.1102146585224</v>
      </c>
      <c r="Q31" s="4"/>
      <c r="R31" s="4">
        <f t="shared" si="0"/>
        <v>9322.518589779067</v>
      </c>
      <c r="T31" s="5" t="s">
        <v>258</v>
      </c>
      <c r="U31" s="5" t="s">
        <v>258</v>
      </c>
    </row>
    <row r="32" spans="1:21" ht="15">
      <c r="A32" s="5">
        <v>290</v>
      </c>
      <c r="B32" s="3" t="s">
        <v>24</v>
      </c>
      <c r="C32" s="4">
        <v>1824.4885991348872</v>
      </c>
      <c r="D32" s="4">
        <v>461.8749836231143</v>
      </c>
      <c r="E32" s="4">
        <v>406.4719693953225</v>
      </c>
      <c r="F32" s="4"/>
      <c r="G32" s="4">
        <v>2053.2671773197967</v>
      </c>
      <c r="H32" s="4">
        <v>631.4628745882483</v>
      </c>
      <c r="I32" s="4">
        <v>1546.3606509582692</v>
      </c>
      <c r="J32" s="4">
        <v>538.3215287872436</v>
      </c>
      <c r="K32" s="4"/>
      <c r="L32" s="4">
        <v>641.16051028794</v>
      </c>
      <c r="M32" s="4"/>
      <c r="N32" s="4">
        <v>784.4957385897206</v>
      </c>
      <c r="O32" s="4"/>
      <c r="P32" s="4">
        <v>1779.2228635346682</v>
      </c>
      <c r="Q32" s="4"/>
      <c r="R32" s="4">
        <f t="shared" si="0"/>
        <v>10667.126896219212</v>
      </c>
      <c r="T32" s="5" t="s">
        <v>258</v>
      </c>
      <c r="U32" s="5" t="s">
        <v>258</v>
      </c>
    </row>
    <row r="33" spans="1:21" ht="15">
      <c r="A33" s="5">
        <v>310</v>
      </c>
      <c r="B33" s="3" t="s">
        <v>25</v>
      </c>
      <c r="C33" s="4">
        <v>1919.2185733346155</v>
      </c>
      <c r="D33" s="4">
        <v>499.65507777023123</v>
      </c>
      <c r="E33" s="4">
        <v>433.7448722704349</v>
      </c>
      <c r="F33" s="4"/>
      <c r="G33" s="4">
        <v>2530.4094847787433</v>
      </c>
      <c r="H33" s="4">
        <v>537.7273685834036</v>
      </c>
      <c r="I33" s="4">
        <v>1501.7540937190884</v>
      </c>
      <c r="J33" s="4">
        <v>545.5231545904174</v>
      </c>
      <c r="K33" s="4"/>
      <c r="L33" s="4">
        <v>641.16051028794</v>
      </c>
      <c r="M33" s="4"/>
      <c r="N33" s="4">
        <v>695.3595729403255</v>
      </c>
      <c r="O33" s="4"/>
      <c r="P33" s="4">
        <v>1735.7388284904396</v>
      </c>
      <c r="Q33" s="4"/>
      <c r="R33" s="4">
        <f t="shared" si="0"/>
        <v>11040.291536765639</v>
      </c>
      <c r="T33" s="5" t="s">
        <v>258</v>
      </c>
      <c r="U33" s="5" t="s">
        <v>258</v>
      </c>
    </row>
    <row r="34" spans="1:21" ht="15">
      <c r="A34" s="5">
        <v>470</v>
      </c>
      <c r="B34" s="3" t="s">
        <v>26</v>
      </c>
      <c r="C34" s="4">
        <v>7681.155874093253</v>
      </c>
      <c r="D34" s="4">
        <v>1709.3357770939115</v>
      </c>
      <c r="E34" s="4">
        <v>774.1038406937125</v>
      </c>
      <c r="F34" s="4"/>
      <c r="G34" s="4">
        <v>1816.481699994511</v>
      </c>
      <c r="H34" s="4">
        <v>529.0768445667007</v>
      </c>
      <c r="I34" s="4">
        <v>1492.2206816978673</v>
      </c>
      <c r="J34" s="4">
        <v>383.42736543186146</v>
      </c>
      <c r="K34" s="4"/>
      <c r="L34" s="4">
        <v>1161.4016689527805</v>
      </c>
      <c r="M34" s="4"/>
      <c r="N34" s="4">
        <v>719.3644313922009</v>
      </c>
      <c r="O34" s="4"/>
      <c r="P34" s="4">
        <v>1450.9058847115211</v>
      </c>
      <c r="Q34" s="4"/>
      <c r="R34" s="4">
        <f t="shared" si="0"/>
        <v>17717.47406862832</v>
      </c>
      <c r="T34" s="5" t="s">
        <v>258</v>
      </c>
      <c r="U34" s="5" t="s">
        <v>258</v>
      </c>
    </row>
    <row r="35" spans="1:21" ht="15">
      <c r="A35" s="5">
        <v>480</v>
      </c>
      <c r="B35" s="3" t="s">
        <v>27</v>
      </c>
      <c r="C35" s="4">
        <v>12640.831980923112</v>
      </c>
      <c r="D35" s="4">
        <v>2743.670266716558</v>
      </c>
      <c r="E35" s="4">
        <v>1259.2718252558834</v>
      </c>
      <c r="F35" s="4"/>
      <c r="G35" s="4">
        <v>1595.9917435689758</v>
      </c>
      <c r="H35" s="4">
        <v>528.7508749457265</v>
      </c>
      <c r="I35" s="4">
        <v>1521.6460660685823</v>
      </c>
      <c r="J35" s="4">
        <v>432.00295010834105</v>
      </c>
      <c r="K35" s="4"/>
      <c r="L35" s="4">
        <v>1154.0788762959962</v>
      </c>
      <c r="M35" s="4"/>
      <c r="N35" s="4">
        <v>742.9411493124671</v>
      </c>
      <c r="O35" s="4"/>
      <c r="P35" s="4">
        <v>1629.8205383549507</v>
      </c>
      <c r="Q35" s="4"/>
      <c r="R35" s="4">
        <f t="shared" si="0"/>
        <v>24249.006271550592</v>
      </c>
      <c r="T35" s="5" t="s">
        <v>258</v>
      </c>
      <c r="U35" s="5" t="s">
        <v>258</v>
      </c>
    </row>
    <row r="36" spans="1:21" ht="15">
      <c r="A36" s="5">
        <v>490</v>
      </c>
      <c r="B36" s="3" t="s">
        <v>28</v>
      </c>
      <c r="C36" s="4">
        <v>7111.170436111834</v>
      </c>
      <c r="D36" s="4">
        <v>761.0000604379542</v>
      </c>
      <c r="E36" s="4">
        <v>514.5952763330919</v>
      </c>
      <c r="F36" s="4"/>
      <c r="G36" s="4">
        <v>1771.1567526987</v>
      </c>
      <c r="H36" s="4">
        <v>610.5910048969878</v>
      </c>
      <c r="I36" s="4">
        <v>1574.4230851776579</v>
      </c>
      <c r="J36" s="4">
        <v>597.6345690037961</v>
      </c>
      <c r="K36" s="4"/>
      <c r="L36" s="4">
        <v>691.8614650839636</v>
      </c>
      <c r="M36" s="4"/>
      <c r="N36" s="4">
        <v>859.7931535143283</v>
      </c>
      <c r="O36" s="4"/>
      <c r="P36" s="4">
        <v>1597.1497564312137</v>
      </c>
      <c r="Q36" s="4"/>
      <c r="R36" s="4">
        <f t="shared" si="0"/>
        <v>16089.375559689526</v>
      </c>
      <c r="T36" s="5" t="s">
        <v>258</v>
      </c>
      <c r="U36" s="5" t="s">
        <v>258</v>
      </c>
    </row>
    <row r="37" spans="1:21" ht="15">
      <c r="A37" s="5">
        <v>500</v>
      </c>
      <c r="B37" s="3" t="s">
        <v>29</v>
      </c>
      <c r="C37" s="4">
        <v>7606.228210884428</v>
      </c>
      <c r="D37" s="4">
        <v>929.0264737203659</v>
      </c>
      <c r="E37" s="4">
        <v>738.0306137722273</v>
      </c>
      <c r="F37" s="4"/>
      <c r="G37" s="4">
        <v>1615.2876034571643</v>
      </c>
      <c r="H37" s="4">
        <v>610.5910048969878</v>
      </c>
      <c r="I37" s="4">
        <v>1574.4230851776579</v>
      </c>
      <c r="J37" s="4">
        <v>663.0699676165816</v>
      </c>
      <c r="K37" s="4"/>
      <c r="L37" s="4">
        <v>691.8614650839636</v>
      </c>
      <c r="M37" s="4"/>
      <c r="N37" s="4">
        <v>705.3381976541733</v>
      </c>
      <c r="O37" s="4"/>
      <c r="P37" s="4">
        <v>1626.1545075199283</v>
      </c>
      <c r="Q37" s="4"/>
      <c r="R37" s="4">
        <f t="shared" si="0"/>
        <v>16760.011129783474</v>
      </c>
      <c r="T37" s="5" t="s">
        <v>258</v>
      </c>
      <c r="U37" s="5" t="s">
        <v>258</v>
      </c>
    </row>
    <row r="38" spans="1:21" ht="15">
      <c r="A38" s="5">
        <v>510</v>
      </c>
      <c r="B38" s="3" t="s">
        <v>30</v>
      </c>
      <c r="C38" s="4">
        <v>1395.2601284671896</v>
      </c>
      <c r="D38" s="4">
        <v>250.37437979669718</v>
      </c>
      <c r="E38" s="4">
        <v>307.7033102683221</v>
      </c>
      <c r="F38" s="4"/>
      <c r="G38" s="4">
        <v>2536.1377684807635</v>
      </c>
      <c r="H38" s="4">
        <v>467.1004593339734</v>
      </c>
      <c r="I38" s="4">
        <v>1412.3637428694876</v>
      </c>
      <c r="J38" s="4">
        <v>518.3280151511824</v>
      </c>
      <c r="K38" s="4"/>
      <c r="L38" s="4">
        <v>583.640395232666</v>
      </c>
      <c r="M38" s="4"/>
      <c r="N38" s="4">
        <v>801.0427011667881</v>
      </c>
      <c r="O38" s="4"/>
      <c r="P38" s="4">
        <v>1708.579466967508</v>
      </c>
      <c r="Q38" s="4"/>
      <c r="R38" s="4">
        <f t="shared" si="0"/>
        <v>9980.530367734578</v>
      </c>
      <c r="T38" s="5" t="s">
        <v>258</v>
      </c>
      <c r="U38" s="5" t="s">
        <v>258</v>
      </c>
    </row>
    <row r="39" spans="1:21" ht="15">
      <c r="A39" s="5">
        <v>520</v>
      </c>
      <c r="B39" s="3" t="s">
        <v>31</v>
      </c>
      <c r="C39" s="4">
        <v>2034.8212537139457</v>
      </c>
      <c r="D39" s="4">
        <v>392.4882059269889</v>
      </c>
      <c r="E39" s="4">
        <v>466.7415280859297</v>
      </c>
      <c r="F39" s="4"/>
      <c r="G39" s="4">
        <v>2486.4095769419246</v>
      </c>
      <c r="H39" s="4">
        <v>659.5529055863294</v>
      </c>
      <c r="I39" s="4">
        <v>1477.470710567656</v>
      </c>
      <c r="J39" s="4">
        <v>334.4254982348846</v>
      </c>
      <c r="K39" s="4"/>
      <c r="L39" s="4">
        <v>583.640395232666</v>
      </c>
      <c r="M39" s="4"/>
      <c r="N39" s="4">
        <v>798.6717185954142</v>
      </c>
      <c r="O39" s="4"/>
      <c r="P39" s="4">
        <v>1588.8730732594508</v>
      </c>
      <c r="Q39" s="4"/>
      <c r="R39" s="4">
        <f t="shared" si="0"/>
        <v>10823.094866145191</v>
      </c>
      <c r="T39" s="5" t="s">
        <v>258</v>
      </c>
      <c r="U39" s="5" t="s">
        <v>258</v>
      </c>
    </row>
    <row r="40" spans="1:21" ht="15">
      <c r="A40" s="5">
        <v>540</v>
      </c>
      <c r="B40" s="3" t="s">
        <v>32</v>
      </c>
      <c r="C40" s="4">
        <v>9227.341724166788</v>
      </c>
      <c r="D40" s="4">
        <v>1711.725313870251</v>
      </c>
      <c r="E40" s="4">
        <v>1006.5312261897332</v>
      </c>
      <c r="F40" s="4"/>
      <c r="G40" s="4">
        <v>1607.5589546367949</v>
      </c>
      <c r="H40" s="4">
        <v>863.2287851426419</v>
      </c>
      <c r="I40" s="4">
        <v>1583.9977182098</v>
      </c>
      <c r="J40" s="4">
        <v>670.1243648551044</v>
      </c>
      <c r="K40" s="4"/>
      <c r="L40" s="4">
        <v>934.9350593038345</v>
      </c>
      <c r="M40" s="4"/>
      <c r="N40" s="4">
        <v>734.5719967973688</v>
      </c>
      <c r="O40" s="4"/>
      <c r="P40" s="4">
        <v>1443.106996571998</v>
      </c>
      <c r="Q40" s="4"/>
      <c r="R40" s="4">
        <f t="shared" si="0"/>
        <v>19783.12213974432</v>
      </c>
      <c r="T40" s="5" t="s">
        <v>258</v>
      </c>
      <c r="U40" s="5" t="s">
        <v>258</v>
      </c>
    </row>
    <row r="41" spans="1:21" ht="15">
      <c r="A41" s="5">
        <v>550</v>
      </c>
      <c r="B41" s="3" t="s">
        <v>33</v>
      </c>
      <c r="C41" s="4">
        <v>2661.0024391019815</v>
      </c>
      <c r="D41" s="4">
        <v>515.3897777923818</v>
      </c>
      <c r="E41" s="4">
        <v>249.95849809944602</v>
      </c>
      <c r="F41" s="4"/>
      <c r="G41" s="4">
        <v>1590.0430826456936</v>
      </c>
      <c r="H41" s="4">
        <v>545.8469394281442</v>
      </c>
      <c r="I41" s="4">
        <v>1493.5971147802113</v>
      </c>
      <c r="J41" s="4">
        <v>337.1783137266504</v>
      </c>
      <c r="K41" s="4"/>
      <c r="L41" s="4">
        <v>381.54269368710806</v>
      </c>
      <c r="M41" s="4"/>
      <c r="N41" s="4">
        <v>787.9066257976635</v>
      </c>
      <c r="O41" s="4"/>
      <c r="P41" s="4">
        <v>1649.0450177122884</v>
      </c>
      <c r="Q41" s="4"/>
      <c r="R41" s="4">
        <f t="shared" si="0"/>
        <v>10211.510502771569</v>
      </c>
      <c r="T41" s="5" t="s">
        <v>258</v>
      </c>
      <c r="U41" s="5" t="s">
        <v>258</v>
      </c>
    </row>
    <row r="42" spans="1:21" ht="15">
      <c r="A42" s="5">
        <v>560</v>
      </c>
      <c r="B42" s="3" t="s">
        <v>34</v>
      </c>
      <c r="C42" s="4">
        <v>3261.4941399612785</v>
      </c>
      <c r="D42" s="4">
        <v>642.7104906344953</v>
      </c>
      <c r="E42" s="4">
        <v>307.8056312186045</v>
      </c>
      <c r="F42" s="4"/>
      <c r="G42" s="4">
        <v>1545.7297640738414</v>
      </c>
      <c r="H42" s="4">
        <v>535.1440582628865</v>
      </c>
      <c r="I42" s="4">
        <v>1464.3108968433446</v>
      </c>
      <c r="J42" s="4">
        <v>270.0609676190185</v>
      </c>
      <c r="K42" s="4"/>
      <c r="L42" s="4">
        <v>381.54269368710806</v>
      </c>
      <c r="M42" s="4"/>
      <c r="N42" s="4">
        <v>757.8325837081202</v>
      </c>
      <c r="O42" s="4"/>
      <c r="P42" s="4">
        <v>1650.4961641160353</v>
      </c>
      <c r="Q42" s="4"/>
      <c r="R42" s="4">
        <f t="shared" si="0"/>
        <v>10817.127390124731</v>
      </c>
      <c r="T42" s="5" t="s">
        <v>258</v>
      </c>
      <c r="U42" s="5" t="s">
        <v>258</v>
      </c>
    </row>
    <row r="43" spans="1:21" ht="15">
      <c r="A43" s="5">
        <v>580</v>
      </c>
      <c r="B43" s="3" t="s">
        <v>35</v>
      </c>
      <c r="C43" s="4">
        <v>2927.5308410876596</v>
      </c>
      <c r="D43" s="4">
        <v>518.1356525770627</v>
      </c>
      <c r="E43" s="4">
        <v>323.53727342303205</v>
      </c>
      <c r="F43" s="4"/>
      <c r="G43" s="4">
        <v>1607.5589546367949</v>
      </c>
      <c r="H43" s="4">
        <v>556.5498205934019</v>
      </c>
      <c r="I43" s="4">
        <v>1522.8833327170785</v>
      </c>
      <c r="J43" s="4">
        <v>318.31186050028316</v>
      </c>
      <c r="K43" s="4"/>
      <c r="L43" s="4">
        <v>381.54269368710806</v>
      </c>
      <c r="M43" s="4"/>
      <c r="N43" s="4">
        <v>739.1642156724535</v>
      </c>
      <c r="O43" s="4"/>
      <c r="P43" s="4">
        <v>1615.7646422840526</v>
      </c>
      <c r="Q43" s="4"/>
      <c r="R43" s="4">
        <f t="shared" si="0"/>
        <v>10510.979287178925</v>
      </c>
      <c r="T43" s="5" t="s">
        <v>258</v>
      </c>
      <c r="U43" s="5" t="s">
        <v>258</v>
      </c>
    </row>
    <row r="44" spans="1:21" ht="15">
      <c r="A44" s="5">
        <v>640</v>
      </c>
      <c r="B44" s="3" t="s">
        <v>36</v>
      </c>
      <c r="C44" s="4">
        <v>2567.878057685299</v>
      </c>
      <c r="D44" s="4">
        <v>447.9330844407009</v>
      </c>
      <c r="E44" s="4">
        <v>261.61829893939495</v>
      </c>
      <c r="F44" s="4"/>
      <c r="G44" s="4">
        <v>1710.0197797984906</v>
      </c>
      <c r="H44" s="4">
        <v>1252.9030950456254</v>
      </c>
      <c r="I44" s="4">
        <v>1522.8833327170785</v>
      </c>
      <c r="J44" s="4">
        <v>318.31186050028316</v>
      </c>
      <c r="K44" s="4"/>
      <c r="L44" s="4">
        <v>639.6059125837435</v>
      </c>
      <c r="M44" s="4"/>
      <c r="N44" s="4">
        <v>773.3396416486205</v>
      </c>
      <c r="O44" s="4"/>
      <c r="P44" s="4">
        <v>1674.117568929392</v>
      </c>
      <c r="Q44" s="4"/>
      <c r="R44" s="4">
        <f t="shared" si="0"/>
        <v>11168.61063228863</v>
      </c>
      <c r="T44" s="5" t="s">
        <v>258</v>
      </c>
      <c r="U44" s="5" t="s">
        <v>258</v>
      </c>
    </row>
    <row r="45" spans="1:21" ht="15">
      <c r="A45" s="5">
        <v>740</v>
      </c>
      <c r="B45" s="3" t="s">
        <v>37</v>
      </c>
      <c r="C45" s="4">
        <v>4229.131390543817</v>
      </c>
      <c r="D45" s="4">
        <v>809.8825024961129</v>
      </c>
      <c r="E45" s="4">
        <v>391.77528258141393</v>
      </c>
      <c r="F45" s="4"/>
      <c r="G45" s="4">
        <v>1906.1385064256224</v>
      </c>
      <c r="H45" s="4">
        <v>1216.761659611617</v>
      </c>
      <c r="I45" s="4">
        <v>1572.0031928309631</v>
      </c>
      <c r="J45" s="4">
        <v>409.142365942813</v>
      </c>
      <c r="K45" s="4"/>
      <c r="L45" s="4">
        <v>639.6059125837435</v>
      </c>
      <c r="M45" s="4"/>
      <c r="N45" s="4">
        <v>719.5308161340516</v>
      </c>
      <c r="O45" s="4"/>
      <c r="P45" s="4">
        <v>1625.432766380142</v>
      </c>
      <c r="Q45" s="4"/>
      <c r="R45" s="4">
        <f t="shared" si="0"/>
        <v>13519.404395530295</v>
      </c>
      <c r="T45" s="5" t="s">
        <v>258</v>
      </c>
      <c r="U45" s="5" t="s">
        <v>258</v>
      </c>
    </row>
    <row r="46" spans="1:21" ht="15">
      <c r="A46" s="5">
        <v>770</v>
      </c>
      <c r="B46" s="3" t="s">
        <v>38</v>
      </c>
      <c r="C46" s="4">
        <v>1856.6004547958114</v>
      </c>
      <c r="D46" s="4">
        <v>409.76373418128543</v>
      </c>
      <c r="E46" s="4">
        <v>417.6383758290043</v>
      </c>
      <c r="F46" s="4"/>
      <c r="G46" s="4">
        <v>1716.946626902113</v>
      </c>
      <c r="H46" s="4">
        <v>631.4628745882483</v>
      </c>
      <c r="I46" s="4">
        <v>1536.5695389903622</v>
      </c>
      <c r="J46" s="4">
        <v>418.39285428698986</v>
      </c>
      <c r="K46" s="4"/>
      <c r="L46" s="4">
        <v>496.58292379765646</v>
      </c>
      <c r="M46" s="4"/>
      <c r="N46" s="4">
        <v>737.0594486880401</v>
      </c>
      <c r="O46" s="4"/>
      <c r="P46" s="4">
        <v>1751.8334171488732</v>
      </c>
      <c r="Q46" s="4"/>
      <c r="R46" s="4">
        <f t="shared" si="0"/>
        <v>9972.850249208384</v>
      </c>
      <c r="T46" s="5" t="s">
        <v>258</v>
      </c>
      <c r="U46" s="5" t="s">
        <v>258</v>
      </c>
    </row>
    <row r="47" spans="1:21" ht="15">
      <c r="A47" s="5">
        <v>860</v>
      </c>
      <c r="B47" s="3" t="s">
        <v>39</v>
      </c>
      <c r="C47" s="4">
        <v>6465.186939732894</v>
      </c>
      <c r="D47" s="4">
        <v>947.7388332439315</v>
      </c>
      <c r="E47" s="4">
        <v>767.7903329008974</v>
      </c>
      <c r="F47" s="4"/>
      <c r="G47" s="4">
        <v>1728.7845815815062</v>
      </c>
      <c r="H47" s="4">
        <v>1251.6372787676403</v>
      </c>
      <c r="I47" s="4">
        <v>1543.9334022757025</v>
      </c>
      <c r="J47" s="4">
        <v>611.5260550765056</v>
      </c>
      <c r="K47" s="4"/>
      <c r="L47" s="4">
        <v>599.6305430472596</v>
      </c>
      <c r="M47" s="4"/>
      <c r="N47" s="4">
        <v>765.0952776899103</v>
      </c>
      <c r="O47" s="4"/>
      <c r="P47" s="4">
        <v>1699.1791363814991</v>
      </c>
      <c r="Q47" s="4"/>
      <c r="R47" s="4">
        <f t="shared" si="0"/>
        <v>16380.502380697748</v>
      </c>
      <c r="T47" s="5" t="s">
        <v>258</v>
      </c>
      <c r="U47" s="5" t="s">
        <v>258</v>
      </c>
    </row>
    <row r="48" spans="1:21" ht="15">
      <c r="A48" s="5">
        <v>870</v>
      </c>
      <c r="B48" s="3" t="s">
        <v>40</v>
      </c>
      <c r="C48" s="4">
        <v>6392.935264495813</v>
      </c>
      <c r="D48" s="4">
        <v>751.038332224587</v>
      </c>
      <c r="E48" s="4">
        <v>479.44976456178637</v>
      </c>
      <c r="F48" s="4"/>
      <c r="G48" s="4">
        <v>1971.7391230616427</v>
      </c>
      <c r="H48" s="4">
        <v>1091.7582987763478</v>
      </c>
      <c r="I48" s="4">
        <v>1623.9883918262965</v>
      </c>
      <c r="J48" s="4">
        <v>468.8665948399614</v>
      </c>
      <c r="K48" s="4"/>
      <c r="L48" s="4">
        <v>651.549171136619</v>
      </c>
      <c r="M48" s="4"/>
      <c r="N48" s="4">
        <v>750.5615704892375</v>
      </c>
      <c r="O48" s="4"/>
      <c r="P48" s="4">
        <v>1564.963334026768</v>
      </c>
      <c r="Q48" s="4"/>
      <c r="R48" s="4">
        <f t="shared" si="0"/>
        <v>15746.84984543906</v>
      </c>
      <c r="T48" s="5" t="s">
        <v>258</v>
      </c>
      <c r="U48" s="5" t="s">
        <v>258</v>
      </c>
    </row>
    <row r="49" spans="1:21" ht="15">
      <c r="A49" s="5">
        <v>880</v>
      </c>
      <c r="B49" s="3" t="s">
        <v>41</v>
      </c>
      <c r="C49" s="4">
        <v>8403.137428869717</v>
      </c>
      <c r="D49" s="4">
        <v>1531.4132339498192</v>
      </c>
      <c r="E49" s="4">
        <v>1214.0816341400919</v>
      </c>
      <c r="F49" s="4"/>
      <c r="G49" s="4">
        <v>1620.2339387022005</v>
      </c>
      <c r="H49" s="4">
        <v>556.4389685489027</v>
      </c>
      <c r="I49" s="4">
        <v>1558.5531099369787</v>
      </c>
      <c r="J49" s="4">
        <v>193.05913206813005</v>
      </c>
      <c r="K49" s="4"/>
      <c r="L49" s="4">
        <v>998.3694517682251</v>
      </c>
      <c r="M49" s="4"/>
      <c r="N49" s="4">
        <v>740.3871435250572</v>
      </c>
      <c r="O49" s="4"/>
      <c r="P49" s="4">
        <v>1404.2145875504993</v>
      </c>
      <c r="Q49" s="4"/>
      <c r="R49" s="4">
        <f t="shared" si="0"/>
        <v>18219.88862905962</v>
      </c>
      <c r="T49" s="5" t="s">
        <v>258</v>
      </c>
      <c r="U49" s="5" t="s">
        <v>258</v>
      </c>
    </row>
    <row r="50" spans="1:21" ht="15">
      <c r="A50" s="5">
        <v>890</v>
      </c>
      <c r="B50" s="3" t="s">
        <v>42</v>
      </c>
      <c r="C50" s="4">
        <v>3919.7871810102406</v>
      </c>
      <c r="D50" s="4">
        <v>751.4542039199664</v>
      </c>
      <c r="E50" s="4">
        <v>302.73971127197234</v>
      </c>
      <c r="F50" s="4"/>
      <c r="G50" s="4">
        <v>1910.887112931368</v>
      </c>
      <c r="H50" s="4">
        <v>442.86269825106035</v>
      </c>
      <c r="I50" s="4">
        <v>1515.2845773504089</v>
      </c>
      <c r="J50" s="4">
        <v>391.97999145062437</v>
      </c>
      <c r="K50" s="4"/>
      <c r="L50" s="4">
        <v>416.6321847246885</v>
      </c>
      <c r="M50" s="4"/>
      <c r="N50" s="4">
        <v>739.2513943444852</v>
      </c>
      <c r="O50" s="4"/>
      <c r="P50" s="4">
        <v>1566.6104215526661</v>
      </c>
      <c r="Q50" s="4"/>
      <c r="R50" s="4">
        <f t="shared" si="0"/>
        <v>11957.489476807481</v>
      </c>
      <c r="T50" s="5" t="s">
        <v>258</v>
      </c>
      <c r="U50" s="5" t="s">
        <v>258</v>
      </c>
    </row>
    <row r="51" spans="1:21" ht="15">
      <c r="A51" s="5">
        <v>900</v>
      </c>
      <c r="B51" s="3" t="s">
        <v>43</v>
      </c>
      <c r="C51" s="4">
        <v>7868.475032115315</v>
      </c>
      <c r="D51" s="4">
        <v>1553.1222921371814</v>
      </c>
      <c r="E51" s="4">
        <v>985.3381390848293</v>
      </c>
      <c r="F51" s="4"/>
      <c r="G51" s="4">
        <v>2386.290505830076</v>
      </c>
      <c r="H51" s="4">
        <v>581.8632031367512</v>
      </c>
      <c r="I51" s="4">
        <v>1504.2322357879318</v>
      </c>
      <c r="J51" s="4">
        <v>786.563530785783</v>
      </c>
      <c r="K51" s="4"/>
      <c r="L51" s="4">
        <v>1150.5070601989914</v>
      </c>
      <c r="M51" s="4"/>
      <c r="N51" s="4">
        <v>720.032743438635</v>
      </c>
      <c r="O51" s="4"/>
      <c r="P51" s="4">
        <v>1429.502901219105</v>
      </c>
      <c r="Q51" s="4"/>
      <c r="R51" s="4">
        <f t="shared" si="0"/>
        <v>18965.927643734598</v>
      </c>
      <c r="T51" s="5" t="s">
        <v>258</v>
      </c>
      <c r="U51" s="5" t="s">
        <v>258</v>
      </c>
    </row>
    <row r="52" spans="1:21" ht="15">
      <c r="A52" s="5">
        <v>910</v>
      </c>
      <c r="B52" s="3" t="s">
        <v>44</v>
      </c>
      <c r="C52" s="4">
        <v>13772.774892970716</v>
      </c>
      <c r="D52" s="4">
        <v>1357.8290638809715</v>
      </c>
      <c r="E52" s="4">
        <v>961.0487138249439</v>
      </c>
      <c r="F52" s="4"/>
      <c r="G52" s="4">
        <v>1832.4640867379203</v>
      </c>
      <c r="H52" s="4">
        <v>994.795760980929</v>
      </c>
      <c r="I52" s="4">
        <v>1560.39369878605</v>
      </c>
      <c r="J52" s="4">
        <v>518.4238605546974</v>
      </c>
      <c r="K52" s="4"/>
      <c r="L52" s="4">
        <v>1222.5259952951922</v>
      </c>
      <c r="M52" s="4"/>
      <c r="N52" s="4">
        <v>783.6222186950037</v>
      </c>
      <c r="O52" s="4"/>
      <c r="P52" s="4">
        <v>1490.6077082077952</v>
      </c>
      <c r="Q52" s="4"/>
      <c r="R52" s="4">
        <f t="shared" si="0"/>
        <v>24494.485999934215</v>
      </c>
      <c r="T52" s="5" t="s">
        <v>258</v>
      </c>
      <c r="U52" s="5" t="s">
        <v>258</v>
      </c>
    </row>
    <row r="53" spans="1:21" ht="15">
      <c r="A53" s="5">
        <v>920</v>
      </c>
      <c r="B53" s="3" t="s">
        <v>45</v>
      </c>
      <c r="C53" s="4">
        <v>8416.517368728433</v>
      </c>
      <c r="D53" s="4">
        <v>1992.9790261158591</v>
      </c>
      <c r="E53" s="4">
        <v>1189.6440333187688</v>
      </c>
      <c r="F53" s="4"/>
      <c r="G53" s="4">
        <v>2453.1223651366845</v>
      </c>
      <c r="H53" s="4">
        <v>796.5135101862959</v>
      </c>
      <c r="I53" s="4">
        <v>1546.3606509582692</v>
      </c>
      <c r="J53" s="4">
        <v>814.5038783389599</v>
      </c>
      <c r="K53" s="4"/>
      <c r="L53" s="4">
        <v>833.4864548356909</v>
      </c>
      <c r="M53" s="4"/>
      <c r="N53" s="4">
        <v>726.735275456194</v>
      </c>
      <c r="O53" s="4"/>
      <c r="P53" s="4">
        <v>1415.9427568897836</v>
      </c>
      <c r="Q53" s="4"/>
      <c r="R53" s="4">
        <f t="shared" si="0"/>
        <v>20185.80531996494</v>
      </c>
      <c r="T53" s="5" t="s">
        <v>258</v>
      </c>
      <c r="U53" s="5" t="s">
        <v>258</v>
      </c>
    </row>
    <row r="54" spans="1:21" ht="15">
      <c r="A54" s="5">
        <v>930</v>
      </c>
      <c r="B54" s="3" t="s">
        <v>46</v>
      </c>
      <c r="C54" s="4">
        <v>6658.928468887141</v>
      </c>
      <c r="D54" s="4">
        <v>1350.7519012874152</v>
      </c>
      <c r="E54" s="4">
        <v>1013.9800531303871</v>
      </c>
      <c r="F54" s="4"/>
      <c r="G54" s="4">
        <v>2394.1530775132064</v>
      </c>
      <c r="H54" s="4">
        <v>777.3665508068178</v>
      </c>
      <c r="I54" s="4">
        <v>1509.1885199256187</v>
      </c>
      <c r="J54" s="4">
        <v>1121.1175979252125</v>
      </c>
      <c r="K54" s="4"/>
      <c r="L54" s="4">
        <v>833.4864548356909</v>
      </c>
      <c r="M54" s="4"/>
      <c r="N54" s="4">
        <v>719.5973700307921</v>
      </c>
      <c r="O54" s="4"/>
      <c r="P54" s="4">
        <v>1423.8461477091362</v>
      </c>
      <c r="Q54" s="4"/>
      <c r="R54" s="4">
        <f t="shared" si="0"/>
        <v>17802.416142051417</v>
      </c>
      <c r="T54" s="5" t="s">
        <v>258</v>
      </c>
      <c r="U54" s="5" t="s">
        <v>258</v>
      </c>
    </row>
    <row r="55" spans="1:21" ht="15">
      <c r="A55" s="5">
        <v>940</v>
      </c>
      <c r="B55" s="3" t="s">
        <v>47</v>
      </c>
      <c r="C55" s="4">
        <v>2852.6031778788342</v>
      </c>
      <c r="D55" s="4">
        <v>514.1722008642347</v>
      </c>
      <c r="E55" s="4">
        <v>487.9913670869813</v>
      </c>
      <c r="F55" s="4"/>
      <c r="G55" s="4">
        <v>2423.0912509214513</v>
      </c>
      <c r="H55" s="4">
        <v>1536.9056861109598</v>
      </c>
      <c r="I55" s="4">
        <v>1524.5433642595176</v>
      </c>
      <c r="J55" s="4">
        <v>439.149140122704</v>
      </c>
      <c r="K55" s="4"/>
      <c r="L55" s="4">
        <v>833.4864548356909</v>
      </c>
      <c r="M55" s="4"/>
      <c r="N55" s="4">
        <v>748.2072263920478</v>
      </c>
      <c r="O55" s="4"/>
      <c r="P55" s="4">
        <v>1601.2702627232682</v>
      </c>
      <c r="Q55" s="4"/>
      <c r="R55" s="4">
        <f t="shared" si="0"/>
        <v>12961.42013119569</v>
      </c>
      <c r="T55" s="5" t="s">
        <v>258</v>
      </c>
      <c r="U55" s="5" t="s">
        <v>258</v>
      </c>
    </row>
    <row r="56" spans="1:21" ht="15">
      <c r="A56" s="5">
        <v>950</v>
      </c>
      <c r="B56" s="3" t="s">
        <v>48</v>
      </c>
      <c r="C56" s="4">
        <v>7283.504061492131</v>
      </c>
      <c r="D56" s="4">
        <v>1399.9095078715459</v>
      </c>
      <c r="E56" s="4">
        <v>1053.6590551869267</v>
      </c>
      <c r="F56" s="4"/>
      <c r="G56" s="4">
        <v>2495.783988449095</v>
      </c>
      <c r="H56" s="4">
        <v>1628.4534748382373</v>
      </c>
      <c r="I56" s="4">
        <v>1531.491798545209</v>
      </c>
      <c r="J56" s="4">
        <v>1104.549357561786</v>
      </c>
      <c r="K56" s="4"/>
      <c r="L56" s="4">
        <v>833.4864548356909</v>
      </c>
      <c r="M56" s="4"/>
      <c r="N56" s="4">
        <v>737.9532356603543</v>
      </c>
      <c r="O56" s="4"/>
      <c r="P56" s="4">
        <v>1469.7590555784031</v>
      </c>
      <c r="Q56" s="4"/>
      <c r="R56" s="4">
        <f t="shared" si="0"/>
        <v>19538.54999001938</v>
      </c>
      <c r="T56" s="5" t="s">
        <v>258</v>
      </c>
      <c r="U56" s="5" t="s">
        <v>258</v>
      </c>
    </row>
    <row r="57" spans="1:21" ht="15">
      <c r="A57" s="5">
        <v>960</v>
      </c>
      <c r="B57" s="3" t="s">
        <v>49</v>
      </c>
      <c r="C57" s="4">
        <v>5065.645230510913</v>
      </c>
      <c r="D57" s="4">
        <v>922.6628889473196</v>
      </c>
      <c r="E57" s="4">
        <v>856.534451231892</v>
      </c>
      <c r="F57" s="4"/>
      <c r="G57" s="4">
        <v>2423.0912509214513</v>
      </c>
      <c r="H57" s="4">
        <v>1357.0339603960272</v>
      </c>
      <c r="I57" s="4">
        <v>1433.7603892823554</v>
      </c>
      <c r="J57" s="4">
        <v>545.5231545904174</v>
      </c>
      <c r="K57" s="4"/>
      <c r="L57" s="4">
        <v>833.4864548356909</v>
      </c>
      <c r="M57" s="4"/>
      <c r="N57" s="4">
        <v>804.6058944076558</v>
      </c>
      <c r="O57" s="4"/>
      <c r="P57" s="4">
        <v>1423.7981003146433</v>
      </c>
      <c r="Q57" s="4"/>
      <c r="R57" s="4">
        <f t="shared" si="0"/>
        <v>15666.141775438366</v>
      </c>
      <c r="T57" s="5" t="s">
        <v>258</v>
      </c>
      <c r="U57" s="5" t="s">
        <v>258</v>
      </c>
    </row>
    <row r="58" spans="1:21" ht="15">
      <c r="A58" s="5">
        <v>970</v>
      </c>
      <c r="B58" s="3" t="s">
        <v>50</v>
      </c>
      <c r="C58" s="4">
        <v>4345.269268517496</v>
      </c>
      <c r="D58" s="4">
        <v>546.5652538060391</v>
      </c>
      <c r="E58" s="4">
        <v>660.3082632274912</v>
      </c>
      <c r="F58" s="4"/>
      <c r="G58" s="4">
        <v>2423.0912509214513</v>
      </c>
      <c r="H58" s="4">
        <v>1724.142837144998</v>
      </c>
      <c r="I58" s="4">
        <v>1486.8852413060283</v>
      </c>
      <c r="J58" s="4">
        <v>513.1158384761352</v>
      </c>
      <c r="K58" s="4"/>
      <c r="L58" s="4">
        <v>822.6908444119414</v>
      </c>
      <c r="M58" s="4"/>
      <c r="N58" s="4">
        <v>720.9450864397841</v>
      </c>
      <c r="O58" s="4"/>
      <c r="P58" s="4">
        <v>1603.658742099443</v>
      </c>
      <c r="Q58" s="4"/>
      <c r="R58" s="4">
        <f t="shared" si="0"/>
        <v>14846.672626350808</v>
      </c>
      <c r="T58" s="5" t="s">
        <v>258</v>
      </c>
      <c r="U58" s="5" t="s">
        <v>258</v>
      </c>
    </row>
    <row r="59" spans="1:21" ht="15">
      <c r="A59" s="5">
        <v>980</v>
      </c>
      <c r="B59" s="3" t="s">
        <v>51</v>
      </c>
      <c r="C59" s="4">
        <v>6180.46181953936</v>
      </c>
      <c r="D59" s="4">
        <v>917.705844362783</v>
      </c>
      <c r="E59" s="4">
        <v>742.2988985468251</v>
      </c>
      <c r="F59" s="4"/>
      <c r="G59" s="4">
        <v>1482.611846488101</v>
      </c>
      <c r="H59" s="4">
        <v>550.926445285092</v>
      </c>
      <c r="I59" s="4">
        <v>1524.057372338679</v>
      </c>
      <c r="J59" s="4">
        <v>952.1721646456233</v>
      </c>
      <c r="K59" s="4"/>
      <c r="L59" s="4">
        <v>822.6908444119414</v>
      </c>
      <c r="M59" s="4"/>
      <c r="N59" s="4">
        <v>753.9380302160203</v>
      </c>
      <c r="O59" s="4"/>
      <c r="P59" s="4">
        <v>1617.9107417701607</v>
      </c>
      <c r="Q59" s="4"/>
      <c r="R59" s="4">
        <f t="shared" si="0"/>
        <v>15544.774007604585</v>
      </c>
      <c r="T59" s="5" t="s">
        <v>258</v>
      </c>
      <c r="U59" s="5" t="s">
        <v>258</v>
      </c>
    </row>
    <row r="60" spans="1:21" ht="15">
      <c r="A60" s="5">
        <v>990</v>
      </c>
      <c r="B60" s="3" t="s">
        <v>52</v>
      </c>
      <c r="C60" s="4">
        <v>6374.203348693606</v>
      </c>
      <c r="D60" s="4">
        <v>1091.338819353225</v>
      </c>
      <c r="E60" s="4">
        <v>785.3019866799225</v>
      </c>
      <c r="F60" s="4"/>
      <c r="G60" s="4">
        <v>2423.0912509214513</v>
      </c>
      <c r="H60" s="4">
        <v>559.8451813606172</v>
      </c>
      <c r="I60" s="4">
        <v>1486.8852413060283</v>
      </c>
      <c r="J60" s="4">
        <v>527.0689884697846</v>
      </c>
      <c r="K60" s="4"/>
      <c r="L60" s="4">
        <v>822.6908444119414</v>
      </c>
      <c r="M60" s="4"/>
      <c r="N60" s="4">
        <v>745.2871741725652</v>
      </c>
      <c r="O60" s="4"/>
      <c r="P60" s="4">
        <v>1573.0302270296283</v>
      </c>
      <c r="Q60" s="4"/>
      <c r="R60" s="4">
        <f t="shared" si="0"/>
        <v>16388.743062398768</v>
      </c>
      <c r="T60" s="5" t="s">
        <v>258</v>
      </c>
      <c r="U60" s="5" t="s">
        <v>258</v>
      </c>
    </row>
    <row r="61" spans="1:21" ht="15">
      <c r="A61" s="5">
        <v>1000</v>
      </c>
      <c r="B61" s="3" t="s">
        <v>53</v>
      </c>
      <c r="C61" s="4">
        <v>6210.432884822888</v>
      </c>
      <c r="D61" s="4">
        <v>659.5337604765152</v>
      </c>
      <c r="E61" s="4">
        <v>818.1713409816756</v>
      </c>
      <c r="F61" s="4"/>
      <c r="G61" s="4">
        <v>1558.382819928497</v>
      </c>
      <c r="H61" s="4">
        <v>559.8451813606172</v>
      </c>
      <c r="I61" s="4">
        <v>1486.8852413060283</v>
      </c>
      <c r="J61" s="4">
        <v>533.1003500799426</v>
      </c>
      <c r="K61" s="4"/>
      <c r="L61" s="4">
        <v>822.6908444119414</v>
      </c>
      <c r="M61" s="4"/>
      <c r="N61" s="4">
        <v>769.4296002151251</v>
      </c>
      <c r="O61" s="4"/>
      <c r="P61" s="4">
        <v>1626.502586835413</v>
      </c>
      <c r="Q61" s="4"/>
      <c r="R61" s="4">
        <f t="shared" si="0"/>
        <v>15044.974610418645</v>
      </c>
      <c r="T61" s="5" t="s">
        <v>258</v>
      </c>
      <c r="U61" s="5" t="s">
        <v>258</v>
      </c>
    </row>
    <row r="62" spans="1:21" ht="15">
      <c r="A62" s="5">
        <v>1010</v>
      </c>
      <c r="B62" s="3" t="s">
        <v>54</v>
      </c>
      <c r="C62" s="4">
        <v>6802.896621766953</v>
      </c>
      <c r="D62" s="4">
        <v>1046.8848532035024</v>
      </c>
      <c r="E62" s="4">
        <v>797.7964173114513</v>
      </c>
      <c r="F62" s="4"/>
      <c r="G62" s="4">
        <v>1464.5312142138555</v>
      </c>
      <c r="H62" s="4">
        <v>544.2078300986884</v>
      </c>
      <c r="I62" s="4">
        <v>1505.4713068223537</v>
      </c>
      <c r="J62" s="4">
        <v>774.2057858423013</v>
      </c>
      <c r="K62" s="4"/>
      <c r="L62" s="4">
        <v>822.6908444119414</v>
      </c>
      <c r="M62" s="4"/>
      <c r="N62" s="4">
        <v>730.5122090962087</v>
      </c>
      <c r="O62" s="4"/>
      <c r="P62" s="4">
        <v>1601.9985072827872</v>
      </c>
      <c r="Q62" s="4"/>
      <c r="R62" s="4">
        <f t="shared" si="0"/>
        <v>16091.195590050043</v>
      </c>
      <c r="T62" s="5" t="s">
        <v>258</v>
      </c>
      <c r="U62" s="5" t="s">
        <v>258</v>
      </c>
    </row>
    <row r="63" spans="1:21" ht="15">
      <c r="A63" s="5">
        <v>1020</v>
      </c>
      <c r="B63" s="3" t="s">
        <v>55</v>
      </c>
      <c r="C63" s="4">
        <v>9608.937608937447</v>
      </c>
      <c r="D63" s="4">
        <v>1511.442797405491</v>
      </c>
      <c r="E63" s="4">
        <v>1066.4271479269676</v>
      </c>
      <c r="F63" s="4"/>
      <c r="G63" s="4">
        <v>1692.1829736294865</v>
      </c>
      <c r="H63" s="4">
        <v>1522.833700719643</v>
      </c>
      <c r="I63" s="4">
        <v>1524.057372338679</v>
      </c>
      <c r="J63" s="4">
        <v>774.2057858423013</v>
      </c>
      <c r="K63" s="4"/>
      <c r="L63" s="4">
        <v>822.6908444119414</v>
      </c>
      <c r="M63" s="4"/>
      <c r="N63" s="4">
        <v>740.5951244523701</v>
      </c>
      <c r="O63" s="4"/>
      <c r="P63" s="4">
        <v>1606.2556261261743</v>
      </c>
      <c r="Q63" s="4"/>
      <c r="R63" s="4">
        <f t="shared" si="0"/>
        <v>20869.628981790498</v>
      </c>
      <c r="T63" s="5" t="s">
        <v>258</v>
      </c>
      <c r="U63" s="5" t="s">
        <v>258</v>
      </c>
    </row>
    <row r="64" spans="1:21" ht="15">
      <c r="A64" s="5">
        <v>1030</v>
      </c>
      <c r="B64" s="3" t="s">
        <v>56</v>
      </c>
      <c r="C64" s="4">
        <v>10244.217153429414</v>
      </c>
      <c r="D64" s="4">
        <v>1707.4989035101148</v>
      </c>
      <c r="E64" s="4">
        <v>1178.873730150374</v>
      </c>
      <c r="F64" s="4"/>
      <c r="G64" s="4">
        <v>1683.1029674295235</v>
      </c>
      <c r="H64" s="4">
        <v>570.7621623971493</v>
      </c>
      <c r="I64" s="4">
        <v>1515.8795035114958</v>
      </c>
      <c r="J64" s="4">
        <v>465.03670437027614</v>
      </c>
      <c r="K64" s="4"/>
      <c r="L64" s="4">
        <v>822.6908444119414</v>
      </c>
      <c r="M64" s="4"/>
      <c r="N64" s="4">
        <v>695.4330299002808</v>
      </c>
      <c r="O64" s="4"/>
      <c r="P64" s="4">
        <v>1643.8991414088698</v>
      </c>
      <c r="Q64" s="4"/>
      <c r="R64" s="4">
        <f t="shared" si="0"/>
        <v>20527.39414051944</v>
      </c>
      <c r="T64" s="5" t="s">
        <v>258</v>
      </c>
      <c r="U64" s="5" t="s">
        <v>258</v>
      </c>
    </row>
    <row r="65" spans="1:21" ht="15">
      <c r="A65" s="5">
        <v>1040</v>
      </c>
      <c r="B65" s="3" t="s">
        <v>57</v>
      </c>
      <c r="C65" s="4">
        <v>8222.240641979839</v>
      </c>
      <c r="D65" s="4">
        <v>1655.6648337791376</v>
      </c>
      <c r="E65" s="4">
        <v>989.977442926224</v>
      </c>
      <c r="F65" s="4"/>
      <c r="G65" s="4">
        <v>1661.2284070387032</v>
      </c>
      <c r="H65" s="4">
        <v>563.3442137441211</v>
      </c>
      <c r="I65" s="4">
        <v>1496.1782740641909</v>
      </c>
      <c r="J65" s="4">
        <v>790.525114258021</v>
      </c>
      <c r="K65" s="4"/>
      <c r="L65" s="4">
        <v>822.6908444119414</v>
      </c>
      <c r="M65" s="4"/>
      <c r="N65" s="4">
        <v>723.3448397061036</v>
      </c>
      <c r="O65" s="4"/>
      <c r="P65" s="4">
        <v>1584.7572724834963</v>
      </c>
      <c r="Q65" s="4"/>
      <c r="R65" s="4">
        <f t="shared" si="0"/>
        <v>18509.951884391776</v>
      </c>
      <c r="T65" s="5" t="s">
        <v>258</v>
      </c>
      <c r="U65" s="5" t="s">
        <v>258</v>
      </c>
    </row>
    <row r="66" spans="1:21" ht="15">
      <c r="A66" s="5">
        <v>1050</v>
      </c>
      <c r="B66" s="3" t="s">
        <v>58</v>
      </c>
      <c r="C66" s="4">
        <v>4144.570170636715</v>
      </c>
      <c r="D66" s="4">
        <v>666.9327585098209</v>
      </c>
      <c r="E66" s="4">
        <v>516.9106919058726</v>
      </c>
      <c r="F66" s="4"/>
      <c r="G66" s="4">
        <v>2423.0912509214513</v>
      </c>
      <c r="H66" s="4">
        <v>1260.321600185262</v>
      </c>
      <c r="I66" s="4">
        <v>1521.8534983342686</v>
      </c>
      <c r="J66" s="4">
        <v>700.4481296811944</v>
      </c>
      <c r="K66" s="4"/>
      <c r="L66" s="4">
        <v>822.6908444119414</v>
      </c>
      <c r="M66" s="4"/>
      <c r="N66" s="4">
        <v>715.821806618063</v>
      </c>
      <c r="O66" s="4"/>
      <c r="P66" s="4">
        <v>1620.0166213093921</v>
      </c>
      <c r="Q66" s="4"/>
      <c r="R66" s="4">
        <f t="shared" si="0"/>
        <v>14392.657372513982</v>
      </c>
      <c r="T66" s="5" t="s">
        <v>258</v>
      </c>
      <c r="U66" s="5" t="s">
        <v>258</v>
      </c>
    </row>
    <row r="67" spans="1:21" ht="15">
      <c r="A67" s="5">
        <v>1060</v>
      </c>
      <c r="B67" s="3" t="s">
        <v>59</v>
      </c>
      <c r="C67" s="4">
        <v>5824.55541929744</v>
      </c>
      <c r="D67" s="4">
        <v>778.8885792210505</v>
      </c>
      <c r="E67" s="4">
        <v>879.8315168254662</v>
      </c>
      <c r="F67" s="4"/>
      <c r="G67" s="4">
        <v>2423.0912509214513</v>
      </c>
      <c r="H67" s="4">
        <v>1456.4522071551519</v>
      </c>
      <c r="I67" s="4">
        <v>1486.8852413060283</v>
      </c>
      <c r="J67" s="4">
        <v>561.2767110348602</v>
      </c>
      <c r="K67" s="4"/>
      <c r="L67" s="4">
        <v>822.6908444119414</v>
      </c>
      <c r="M67" s="4"/>
      <c r="N67" s="4">
        <v>699.564453641318</v>
      </c>
      <c r="O67" s="4"/>
      <c r="P67" s="4">
        <v>1599.8213509065954</v>
      </c>
      <c r="Q67" s="4"/>
      <c r="R67" s="4">
        <f t="shared" si="0"/>
        <v>16533.0575747213</v>
      </c>
      <c r="T67" s="5" t="s">
        <v>258</v>
      </c>
      <c r="U67" s="5" t="s">
        <v>258</v>
      </c>
    </row>
    <row r="68" spans="1:21" ht="15">
      <c r="A68" s="5">
        <v>1070</v>
      </c>
      <c r="B68" s="3" t="s">
        <v>60</v>
      </c>
      <c r="C68" s="4">
        <v>5255.10517891037</v>
      </c>
      <c r="D68" s="4">
        <v>541.8631044615432</v>
      </c>
      <c r="E68" s="4">
        <v>910.0259028202274</v>
      </c>
      <c r="F68" s="4"/>
      <c r="G68" s="4">
        <v>2423.0912509214513</v>
      </c>
      <c r="H68" s="4">
        <v>1349.92140814693</v>
      </c>
      <c r="I68" s="4">
        <v>1521.8534983342686</v>
      </c>
      <c r="J68" s="4">
        <v>755.3227178949281</v>
      </c>
      <c r="K68" s="4"/>
      <c r="L68" s="4">
        <v>822.6908444119414</v>
      </c>
      <c r="M68" s="4"/>
      <c r="N68" s="4">
        <v>742.649976014229</v>
      </c>
      <c r="O68" s="4"/>
      <c r="P68" s="4">
        <v>1634.5961594371588</v>
      </c>
      <c r="Q68" s="4"/>
      <c r="R68" s="4">
        <f t="shared" si="0"/>
        <v>15957.120041353048</v>
      </c>
      <c r="T68" s="5" t="s">
        <v>258</v>
      </c>
      <c r="U68" s="5" t="s">
        <v>258</v>
      </c>
    </row>
    <row r="69" spans="1:21" ht="15">
      <c r="A69" s="5">
        <v>1080</v>
      </c>
      <c r="B69" s="3" t="s">
        <v>61</v>
      </c>
      <c r="C69" s="4">
        <v>8245.789336131184</v>
      </c>
      <c r="D69" s="4">
        <v>1441.905393120407</v>
      </c>
      <c r="E69" s="4">
        <v>1006.1988883156737</v>
      </c>
      <c r="F69" s="4"/>
      <c r="G69" s="4">
        <v>2425.3357221799174</v>
      </c>
      <c r="H69" s="4">
        <v>880.2523324401585</v>
      </c>
      <c r="I69" s="4">
        <v>1495.8065527538645</v>
      </c>
      <c r="J69" s="4">
        <v>691.2856787619742</v>
      </c>
      <c r="K69" s="4"/>
      <c r="L69" s="4">
        <v>822.6908444119414</v>
      </c>
      <c r="M69" s="4"/>
      <c r="N69" s="4">
        <v>726.5023368176028</v>
      </c>
      <c r="O69" s="4"/>
      <c r="P69" s="4">
        <v>1596.455501282232</v>
      </c>
      <c r="Q69" s="4"/>
      <c r="R69" s="4">
        <f t="shared" si="0"/>
        <v>19332.222586214957</v>
      </c>
      <c r="T69" s="5" t="s">
        <v>258</v>
      </c>
      <c r="U69" s="5" t="s">
        <v>258</v>
      </c>
    </row>
    <row r="70" spans="1:21" ht="15">
      <c r="A70" s="5">
        <v>1110</v>
      </c>
      <c r="B70" s="3" t="s">
        <v>62</v>
      </c>
      <c r="C70" s="4">
        <v>6914.7529189858415</v>
      </c>
      <c r="D70" s="4">
        <v>1125.2060099702728</v>
      </c>
      <c r="E70" s="4">
        <v>861.8241955870207</v>
      </c>
      <c r="F70" s="4"/>
      <c r="G70" s="4">
        <v>2423.0912509214513</v>
      </c>
      <c r="H70" s="4">
        <v>1260.321600185262</v>
      </c>
      <c r="I70" s="4">
        <v>1486.8852413060283</v>
      </c>
      <c r="J70" s="4">
        <v>633.2929690665984</v>
      </c>
      <c r="K70" s="4"/>
      <c r="L70" s="4">
        <v>822.6908444119414</v>
      </c>
      <c r="M70" s="4"/>
      <c r="N70" s="4">
        <v>718.7404886102602</v>
      </c>
      <c r="O70" s="4"/>
      <c r="P70" s="4">
        <v>1601.9146873956267</v>
      </c>
      <c r="Q70" s="4"/>
      <c r="R70" s="4">
        <f t="shared" si="0"/>
        <v>17848.720206440303</v>
      </c>
      <c r="T70" s="5" t="s">
        <v>258</v>
      </c>
      <c r="U70" s="5" t="s">
        <v>258</v>
      </c>
    </row>
    <row r="71" spans="1:21" ht="15">
      <c r="A71" s="5">
        <v>1120</v>
      </c>
      <c r="B71" s="3" t="s">
        <v>63</v>
      </c>
      <c r="C71" s="4">
        <v>4802.328014091329</v>
      </c>
      <c r="D71" s="4">
        <v>843.6850475022972</v>
      </c>
      <c r="E71" s="4">
        <v>942.3297520729678</v>
      </c>
      <c r="F71" s="4"/>
      <c r="G71" s="4">
        <v>2505.355925523508</v>
      </c>
      <c r="H71" s="4">
        <v>1318.2877313505346</v>
      </c>
      <c r="I71" s="4">
        <v>1521.8534983342686</v>
      </c>
      <c r="J71" s="4">
        <v>700.4481296811944</v>
      </c>
      <c r="K71" s="4"/>
      <c r="L71" s="4">
        <v>822.6908444119414</v>
      </c>
      <c r="M71" s="4"/>
      <c r="N71" s="4">
        <v>727.7585416185768</v>
      </c>
      <c r="O71" s="4"/>
      <c r="P71" s="4">
        <v>1638.737781735246</v>
      </c>
      <c r="Q71" s="4"/>
      <c r="R71" s="4">
        <f t="shared" si="0"/>
        <v>15823.475266321864</v>
      </c>
      <c r="T71" s="5" t="s">
        <v>258</v>
      </c>
      <c r="U71" s="5" t="s">
        <v>258</v>
      </c>
    </row>
    <row r="72" spans="1:21" ht="15">
      <c r="A72" s="5">
        <v>1130</v>
      </c>
      <c r="B72" s="3" t="s">
        <v>64</v>
      </c>
      <c r="C72" s="4">
        <v>3717.482490346413</v>
      </c>
      <c r="D72" s="4">
        <v>630.0733812045927</v>
      </c>
      <c r="E72" s="4">
        <v>623.3549820836806</v>
      </c>
      <c r="F72" s="4"/>
      <c r="G72" s="4">
        <v>2423.0912509214513</v>
      </c>
      <c r="H72" s="4">
        <v>1409.9764098724297</v>
      </c>
      <c r="I72" s="4">
        <v>1521.8534983342686</v>
      </c>
      <c r="J72" s="4">
        <v>700.4481296811944</v>
      </c>
      <c r="K72" s="4"/>
      <c r="L72" s="4">
        <v>822.6908444119414</v>
      </c>
      <c r="M72" s="4"/>
      <c r="N72" s="4">
        <v>724.7469777910754</v>
      </c>
      <c r="O72" s="4"/>
      <c r="P72" s="4">
        <v>1602.1701075526835</v>
      </c>
      <c r="Q72" s="4"/>
      <c r="R72" s="4">
        <f t="shared" si="0"/>
        <v>14175.88807219973</v>
      </c>
      <c r="T72" s="5" t="s">
        <v>258</v>
      </c>
      <c r="U72" s="5" t="s">
        <v>258</v>
      </c>
    </row>
    <row r="73" spans="1:21" ht="15">
      <c r="A73" s="5">
        <v>1140</v>
      </c>
      <c r="B73" s="3" t="s">
        <v>65</v>
      </c>
      <c r="C73" s="4">
        <v>5872.7232027888285</v>
      </c>
      <c r="D73" s="4">
        <v>881.5132583781397</v>
      </c>
      <c r="E73" s="4">
        <v>652.1882491149221</v>
      </c>
      <c r="F73" s="4"/>
      <c r="G73" s="4">
        <v>1683.9284225386111</v>
      </c>
      <c r="H73" s="4">
        <v>543.0514019357145</v>
      </c>
      <c r="I73" s="4">
        <v>1516.6229461321486</v>
      </c>
      <c r="J73" s="4">
        <v>334.96201935722104</v>
      </c>
      <c r="K73" s="4"/>
      <c r="L73" s="4">
        <v>624.7338867645431</v>
      </c>
      <c r="M73" s="4"/>
      <c r="N73" s="4">
        <v>720.1214819676215</v>
      </c>
      <c r="O73" s="4"/>
      <c r="P73" s="4">
        <v>1768.6839882127738</v>
      </c>
      <c r="Q73" s="4"/>
      <c r="R73" s="4">
        <f t="shared" si="0"/>
        <v>14598.528857190524</v>
      </c>
      <c r="T73" s="5" t="s">
        <v>258</v>
      </c>
      <c r="U73" s="5" t="s">
        <v>258</v>
      </c>
    </row>
    <row r="74" spans="1:21" ht="15">
      <c r="A74" s="5">
        <v>1150</v>
      </c>
      <c r="B74" s="3" t="s">
        <v>66</v>
      </c>
      <c r="C74" s="4">
        <v>5558.027017311763</v>
      </c>
      <c r="D74" s="4">
        <v>729.5371729140923</v>
      </c>
      <c r="E74" s="4">
        <v>769.0020394496564</v>
      </c>
      <c r="F74" s="4"/>
      <c r="G74" s="4">
        <v>3343.0931918045953</v>
      </c>
      <c r="H74" s="4">
        <v>705.3705947665959</v>
      </c>
      <c r="I74" s="4">
        <v>1505.4713068223537</v>
      </c>
      <c r="J74" s="4">
        <v>638.9469531566215</v>
      </c>
      <c r="K74" s="4"/>
      <c r="L74" s="4">
        <v>624.7338867645431</v>
      </c>
      <c r="M74" s="4"/>
      <c r="N74" s="4">
        <v>709.4312623037044</v>
      </c>
      <c r="O74" s="4"/>
      <c r="P74" s="4">
        <v>1762.8719265149196</v>
      </c>
      <c r="Q74" s="4"/>
      <c r="R74" s="4">
        <f t="shared" si="0"/>
        <v>16346.485351808846</v>
      </c>
      <c r="T74" s="5" t="s">
        <v>258</v>
      </c>
      <c r="U74" s="5" t="s">
        <v>258</v>
      </c>
    </row>
    <row r="75" spans="1:21" ht="15">
      <c r="A75" s="5">
        <v>1160</v>
      </c>
      <c r="B75" s="3" t="s">
        <v>67</v>
      </c>
      <c r="C75" s="4">
        <v>6550.818554828694</v>
      </c>
      <c r="D75" s="4">
        <v>771.0866742049881</v>
      </c>
      <c r="E75" s="4">
        <v>734.4366982309052</v>
      </c>
      <c r="F75" s="4"/>
      <c r="G75" s="4">
        <v>1694.8868446877514</v>
      </c>
      <c r="H75" s="4">
        <v>532.4033352310927</v>
      </c>
      <c r="I75" s="4">
        <v>1477.470710567656</v>
      </c>
      <c r="J75" s="4">
        <v>607.3671161751727</v>
      </c>
      <c r="K75" s="4"/>
      <c r="L75" s="4">
        <v>624.7338867645431</v>
      </c>
      <c r="M75" s="4"/>
      <c r="N75" s="4">
        <v>741.2856211310511</v>
      </c>
      <c r="O75" s="4"/>
      <c r="P75" s="4">
        <v>1681.8550677722137</v>
      </c>
      <c r="Q75" s="4"/>
      <c r="R75" s="4">
        <f aca="true" t="shared" si="1" ref="R75:R138">SUM(C75:E75,G75:J75,L75,N75,P75)</f>
        <v>15416.344509594068</v>
      </c>
      <c r="T75" s="5" t="s">
        <v>258</v>
      </c>
      <c r="U75" s="5" t="s">
        <v>258</v>
      </c>
    </row>
    <row r="76" spans="1:21" ht="15">
      <c r="A76" s="5">
        <v>1180</v>
      </c>
      <c r="B76" s="3" t="s">
        <v>68</v>
      </c>
      <c r="C76" s="4">
        <v>13099.496319279991</v>
      </c>
      <c r="D76" s="4">
        <v>1722.601474615941</v>
      </c>
      <c r="E76" s="4">
        <v>939.2997819942093</v>
      </c>
      <c r="F76" s="4"/>
      <c r="G76" s="4">
        <v>1600.1393785534603</v>
      </c>
      <c r="H76" s="4">
        <v>1092.8131377123634</v>
      </c>
      <c r="I76" s="4">
        <v>1540.4131099930453</v>
      </c>
      <c r="J76" s="4">
        <v>804.8991389906303</v>
      </c>
      <c r="K76" s="4"/>
      <c r="L76" s="4">
        <v>996.8395896265157</v>
      </c>
      <c r="M76" s="4"/>
      <c r="N76" s="4">
        <v>717.8170532929878</v>
      </c>
      <c r="O76" s="4"/>
      <c r="P76" s="4">
        <v>1488.787193205413</v>
      </c>
      <c r="Q76" s="4"/>
      <c r="R76" s="4">
        <f t="shared" si="1"/>
        <v>24003.10617726456</v>
      </c>
      <c r="T76" s="5" t="s">
        <v>258</v>
      </c>
      <c r="U76" s="5" t="s">
        <v>258</v>
      </c>
    </row>
    <row r="77" spans="1:21" ht="15">
      <c r="A77" s="5">
        <v>1195</v>
      </c>
      <c r="B77" s="3" t="s">
        <v>69</v>
      </c>
      <c r="C77" s="4">
        <v>8491.44503193726</v>
      </c>
      <c r="D77" s="4">
        <v>800.7309813115883</v>
      </c>
      <c r="E77" s="4">
        <v>749.2350613886496</v>
      </c>
      <c r="F77" s="4"/>
      <c r="G77" s="4">
        <v>1599.8303058164256</v>
      </c>
      <c r="H77" s="4">
        <v>576.3129232578692</v>
      </c>
      <c r="I77" s="4">
        <v>1538.9262247517395</v>
      </c>
      <c r="J77" s="4">
        <v>653.3559196713186</v>
      </c>
      <c r="K77" s="4"/>
      <c r="L77" s="4">
        <v>996.8395896265157</v>
      </c>
      <c r="M77" s="4"/>
      <c r="N77" s="4">
        <v>743.8895423410181</v>
      </c>
      <c r="O77" s="4"/>
      <c r="P77" s="4">
        <v>1561.4712988689175</v>
      </c>
      <c r="Q77" s="4"/>
      <c r="R77" s="4">
        <f t="shared" si="1"/>
        <v>17712.036878971303</v>
      </c>
      <c r="T77" s="5" t="s">
        <v>258</v>
      </c>
      <c r="U77" s="5" t="s">
        <v>258</v>
      </c>
    </row>
    <row r="78" spans="1:21" ht="15">
      <c r="A78" s="5">
        <v>1220</v>
      </c>
      <c r="B78" s="3" t="s">
        <v>70</v>
      </c>
      <c r="C78" s="4">
        <v>6440.032652798503</v>
      </c>
      <c r="D78" s="4">
        <v>490.54515764156656</v>
      </c>
      <c r="E78" s="4">
        <v>548.5838892938071</v>
      </c>
      <c r="F78" s="4"/>
      <c r="G78" s="4">
        <v>1603.6946302266106</v>
      </c>
      <c r="H78" s="4">
        <v>577.7049834589751</v>
      </c>
      <c r="I78" s="4">
        <v>1542.6434378550045</v>
      </c>
      <c r="J78" s="4">
        <v>571.0236614578433</v>
      </c>
      <c r="K78" s="4"/>
      <c r="L78" s="4">
        <v>996.8395896265157</v>
      </c>
      <c r="M78" s="4"/>
      <c r="N78" s="4">
        <v>774.2547577288003</v>
      </c>
      <c r="O78" s="4"/>
      <c r="P78" s="4">
        <v>1567.2541929314862</v>
      </c>
      <c r="Q78" s="4"/>
      <c r="R78" s="4">
        <f t="shared" si="1"/>
        <v>15112.57695301911</v>
      </c>
      <c r="T78" s="5" t="s">
        <v>258</v>
      </c>
      <c r="U78" s="5" t="s">
        <v>258</v>
      </c>
    </row>
    <row r="79" spans="1:21" ht="15">
      <c r="A79" s="5">
        <v>1330</v>
      </c>
      <c r="B79" s="3" t="s">
        <v>71</v>
      </c>
      <c r="C79" s="4">
        <v>8726.931973450708</v>
      </c>
      <c r="D79" s="4">
        <v>644.5606448534327</v>
      </c>
      <c r="E79" s="4">
        <v>794.9655468672465</v>
      </c>
      <c r="F79" s="4"/>
      <c r="G79" s="4">
        <v>2229.1390463876105</v>
      </c>
      <c r="H79" s="4">
        <v>869.4539927278053</v>
      </c>
      <c r="I79" s="4">
        <v>1557.5122902680648</v>
      </c>
      <c r="J79" s="4">
        <v>191.84230936429677</v>
      </c>
      <c r="K79" s="4"/>
      <c r="L79" s="4">
        <v>1007.0239757012941</v>
      </c>
      <c r="M79" s="4"/>
      <c r="N79" s="4">
        <v>733.3324304705807</v>
      </c>
      <c r="O79" s="4"/>
      <c r="P79" s="4">
        <v>1483.9146743017434</v>
      </c>
      <c r="Q79" s="4"/>
      <c r="R79" s="4">
        <f t="shared" si="1"/>
        <v>18238.676884392786</v>
      </c>
      <c r="T79" s="5" t="s">
        <v>258</v>
      </c>
      <c r="U79" s="5" t="s">
        <v>258</v>
      </c>
    </row>
    <row r="80" spans="1:21" ht="15">
      <c r="A80" s="5">
        <v>1340</v>
      </c>
      <c r="B80" s="3" t="s">
        <v>72</v>
      </c>
      <c r="C80" s="4">
        <v>7344.516587247888</v>
      </c>
      <c r="D80" s="4">
        <v>859.8071476900717</v>
      </c>
      <c r="E80" s="4">
        <v>544.6113157578066</v>
      </c>
      <c r="F80" s="4"/>
      <c r="G80" s="4">
        <v>2078.971392256784</v>
      </c>
      <c r="H80" s="4">
        <v>854.9285083624242</v>
      </c>
      <c r="I80" s="4">
        <v>1585.710231089372</v>
      </c>
      <c r="J80" s="4">
        <v>745.3007553865864</v>
      </c>
      <c r="K80" s="4"/>
      <c r="L80" s="4">
        <v>955.2712066186975</v>
      </c>
      <c r="M80" s="4"/>
      <c r="N80" s="4">
        <v>792.0080096842863</v>
      </c>
      <c r="O80" s="4"/>
      <c r="P80" s="4">
        <v>1507.4977811082226</v>
      </c>
      <c r="Q80" s="4"/>
      <c r="R80" s="4">
        <f t="shared" si="1"/>
        <v>17268.62293520214</v>
      </c>
      <c r="T80" s="5" t="s">
        <v>258</v>
      </c>
      <c r="U80" s="5" t="s">
        <v>258</v>
      </c>
    </row>
    <row r="81" spans="1:21" ht="15">
      <c r="A81" s="5">
        <v>1350</v>
      </c>
      <c r="B81" s="3" t="s">
        <v>73</v>
      </c>
      <c r="C81" s="4">
        <v>12290.81275421903</v>
      </c>
      <c r="D81" s="4">
        <v>1441.3328664206058</v>
      </c>
      <c r="E81" s="4">
        <v>774.8890778804454</v>
      </c>
      <c r="F81" s="4"/>
      <c r="G81" s="4">
        <v>2124.3858158740436</v>
      </c>
      <c r="H81" s="4">
        <v>873.6041311179141</v>
      </c>
      <c r="I81" s="4">
        <v>1620.3495322539457</v>
      </c>
      <c r="J81" s="4">
        <v>608.2560303228239</v>
      </c>
      <c r="K81" s="4"/>
      <c r="L81" s="4">
        <v>955.2712066186975</v>
      </c>
      <c r="M81" s="4"/>
      <c r="N81" s="4">
        <v>794.9197426666773</v>
      </c>
      <c r="O81" s="4"/>
      <c r="P81" s="4">
        <v>1421.4906102312495</v>
      </c>
      <c r="Q81" s="4"/>
      <c r="R81" s="4">
        <f t="shared" si="1"/>
        <v>22905.31176760543</v>
      </c>
      <c r="T81" s="5" t="s">
        <v>258</v>
      </c>
      <c r="U81" s="5" t="s">
        <v>258</v>
      </c>
    </row>
    <row r="82" spans="1:21" ht="15">
      <c r="A82" s="5">
        <v>1360</v>
      </c>
      <c r="B82" s="3" t="s">
        <v>74</v>
      </c>
      <c r="C82" s="4">
        <v>9473.532617567214</v>
      </c>
      <c r="D82" s="4">
        <v>1136.9157279613064</v>
      </c>
      <c r="E82" s="4">
        <v>689.0132182910621</v>
      </c>
      <c r="F82" s="4"/>
      <c r="G82" s="4">
        <v>1699.5508411879096</v>
      </c>
      <c r="H82" s="4">
        <v>617.0182786327457</v>
      </c>
      <c r="I82" s="4">
        <v>1590.995959758475</v>
      </c>
      <c r="J82" s="4">
        <v>377.78018820122685</v>
      </c>
      <c r="K82" s="4"/>
      <c r="L82" s="4">
        <v>868.3142552597315</v>
      </c>
      <c r="M82" s="4"/>
      <c r="N82" s="4">
        <v>785.9932012663785</v>
      </c>
      <c r="O82" s="4"/>
      <c r="P82" s="4">
        <v>1606.3390767480666</v>
      </c>
      <c r="Q82" s="4"/>
      <c r="R82" s="4">
        <f t="shared" si="1"/>
        <v>18845.453364874116</v>
      </c>
      <c r="T82" s="5" t="s">
        <v>258</v>
      </c>
      <c r="U82" s="5" t="s">
        <v>258</v>
      </c>
    </row>
    <row r="83" spans="1:21" ht="15">
      <c r="A83" s="5">
        <v>1380</v>
      </c>
      <c r="B83" s="3" t="s">
        <v>75</v>
      </c>
      <c r="C83" s="4">
        <v>10037.630882010795</v>
      </c>
      <c r="D83" s="4">
        <v>1042.069424537073</v>
      </c>
      <c r="E83" s="4">
        <v>791.511851202553</v>
      </c>
      <c r="F83" s="4"/>
      <c r="G83" s="4">
        <v>2049.7902382564776</v>
      </c>
      <c r="H83" s="4">
        <v>1841.139805331344</v>
      </c>
      <c r="I83" s="4">
        <v>1572.070952711829</v>
      </c>
      <c r="J83" s="4">
        <v>467.8806263999496</v>
      </c>
      <c r="K83" s="4"/>
      <c r="L83" s="4">
        <v>799.5073907296794</v>
      </c>
      <c r="M83" s="4"/>
      <c r="N83" s="4">
        <v>784.7869118879597</v>
      </c>
      <c r="O83" s="4"/>
      <c r="P83" s="4">
        <v>1590.5831693157972</v>
      </c>
      <c r="Q83" s="4"/>
      <c r="R83" s="4">
        <f t="shared" si="1"/>
        <v>20976.971252383457</v>
      </c>
      <c r="T83" s="5" t="s">
        <v>258</v>
      </c>
      <c r="U83" s="5" t="s">
        <v>258</v>
      </c>
    </row>
    <row r="84" spans="1:21" ht="15">
      <c r="A84" s="5">
        <v>1390</v>
      </c>
      <c r="B84" s="3" t="s">
        <v>76</v>
      </c>
      <c r="C84" s="4">
        <v>3036.1759527404556</v>
      </c>
      <c r="D84" s="4">
        <v>536.8845905379466</v>
      </c>
      <c r="E84" s="4">
        <v>372.46399737115473</v>
      </c>
      <c r="F84" s="4"/>
      <c r="G84" s="4">
        <v>2167.9684637698674</v>
      </c>
      <c r="H84" s="4">
        <v>442.6056092049318</v>
      </c>
      <c r="I84" s="4">
        <v>1561.0317982258239</v>
      </c>
      <c r="J84" s="4">
        <v>567.1280319999389</v>
      </c>
      <c r="K84" s="4"/>
      <c r="L84" s="4">
        <v>497.4712653429116</v>
      </c>
      <c r="M84" s="4"/>
      <c r="N84" s="4">
        <v>749.4301542446516</v>
      </c>
      <c r="O84" s="4"/>
      <c r="P84" s="4">
        <v>1707.9744489800314</v>
      </c>
      <c r="Q84" s="4"/>
      <c r="R84" s="4">
        <f t="shared" si="1"/>
        <v>11639.134312417715</v>
      </c>
      <c r="T84" s="5" t="s">
        <v>258</v>
      </c>
      <c r="U84" s="5" t="s">
        <v>258</v>
      </c>
    </row>
    <row r="85" spans="1:21" ht="15">
      <c r="A85" s="5">
        <v>1400</v>
      </c>
      <c r="B85" s="3" t="s">
        <v>77</v>
      </c>
      <c r="C85" s="4">
        <v>5075.27878720919</v>
      </c>
      <c r="D85" s="4">
        <v>882.7335225641928</v>
      </c>
      <c r="E85" s="4">
        <v>690.9997217231263</v>
      </c>
      <c r="F85" s="4"/>
      <c r="G85" s="4">
        <v>2167.9684637698674</v>
      </c>
      <c r="H85" s="4">
        <v>996.3922673915382</v>
      </c>
      <c r="I85" s="4">
        <v>1551.3442460960387</v>
      </c>
      <c r="J85" s="4">
        <v>198.49481119997864</v>
      </c>
      <c r="K85" s="4"/>
      <c r="L85" s="4">
        <v>497.4712653429116</v>
      </c>
      <c r="M85" s="4"/>
      <c r="N85" s="4">
        <v>721.4215840196372</v>
      </c>
      <c r="O85" s="4"/>
      <c r="P85" s="4">
        <v>1708.8015336447672</v>
      </c>
      <c r="Q85" s="4"/>
      <c r="R85" s="4">
        <f t="shared" si="1"/>
        <v>14490.906202961249</v>
      </c>
      <c r="T85" s="5" t="s">
        <v>258</v>
      </c>
      <c r="U85" s="5" t="s">
        <v>258</v>
      </c>
    </row>
    <row r="86" spans="1:21" ht="15">
      <c r="A86" s="5">
        <v>1410</v>
      </c>
      <c r="B86" s="3" t="s">
        <v>78</v>
      </c>
      <c r="C86" s="4">
        <v>3728.1864422333883</v>
      </c>
      <c r="D86" s="4">
        <v>536.1024858132728</v>
      </c>
      <c r="E86" s="4">
        <v>261.2581869942913</v>
      </c>
      <c r="F86" s="4"/>
      <c r="G86" s="4">
        <v>2099.1555805311214</v>
      </c>
      <c r="H86" s="4">
        <v>793.7100685002835</v>
      </c>
      <c r="I86" s="4">
        <v>1536.5695389903622</v>
      </c>
      <c r="J86" s="4">
        <v>591.1238491761142</v>
      </c>
      <c r="K86" s="4"/>
      <c r="L86" s="4">
        <v>546.3300503319475</v>
      </c>
      <c r="M86" s="4"/>
      <c r="N86" s="4">
        <v>838.1905905561216</v>
      </c>
      <c r="O86" s="4"/>
      <c r="P86" s="4">
        <v>1550.4105044990024</v>
      </c>
      <c r="Q86" s="4"/>
      <c r="R86" s="4">
        <f t="shared" si="1"/>
        <v>12481.037297625906</v>
      </c>
      <c r="T86" s="5" t="s">
        <v>258</v>
      </c>
      <c r="U86" s="5" t="s">
        <v>258</v>
      </c>
    </row>
    <row r="87" spans="1:21" ht="15">
      <c r="A87" s="5">
        <v>1420</v>
      </c>
      <c r="B87" s="3" t="s">
        <v>79</v>
      </c>
      <c r="C87" s="4">
        <v>8075.061303533933</v>
      </c>
      <c r="D87" s="4">
        <v>1756.7175384021991</v>
      </c>
      <c r="E87" s="4">
        <v>973.4668180156483</v>
      </c>
      <c r="F87" s="4"/>
      <c r="G87" s="4">
        <v>1618.3790629853117</v>
      </c>
      <c r="H87" s="4">
        <v>536.1200041776787</v>
      </c>
      <c r="I87" s="4">
        <v>1544.3683551749928</v>
      </c>
      <c r="J87" s="4">
        <v>432.10368535154475</v>
      </c>
      <c r="K87" s="4"/>
      <c r="L87" s="4">
        <v>1017.4808123113098</v>
      </c>
      <c r="M87" s="4"/>
      <c r="N87" s="4">
        <v>715.9119479987954</v>
      </c>
      <c r="O87" s="4"/>
      <c r="P87" s="4">
        <v>1440.3954346631003</v>
      </c>
      <c r="Q87" s="4"/>
      <c r="R87" s="4">
        <f t="shared" si="1"/>
        <v>18110.004962614516</v>
      </c>
      <c r="T87" s="5" t="s">
        <v>258</v>
      </c>
      <c r="U87" s="5" t="s">
        <v>258</v>
      </c>
    </row>
    <row r="88" spans="1:21" ht="15">
      <c r="A88" s="5">
        <v>1430</v>
      </c>
      <c r="B88" s="3" t="s">
        <v>80</v>
      </c>
      <c r="C88" s="4">
        <v>1458.9486421946908</v>
      </c>
      <c r="D88" s="4">
        <v>443.1712724916116</v>
      </c>
      <c r="E88" s="4">
        <v>333.47363360153054</v>
      </c>
      <c r="F88" s="4"/>
      <c r="G88" s="4">
        <v>2555.4630440339783</v>
      </c>
      <c r="H88" s="4">
        <v>543.0514019357145</v>
      </c>
      <c r="I88" s="4">
        <v>1412.3637428694876</v>
      </c>
      <c r="J88" s="4">
        <v>431.09832261023934</v>
      </c>
      <c r="K88" s="4"/>
      <c r="L88" s="4">
        <v>419.7413801330817</v>
      </c>
      <c r="M88" s="4"/>
      <c r="N88" s="4">
        <v>681.0959407665027</v>
      </c>
      <c r="O88" s="4"/>
      <c r="P88" s="4">
        <v>1663.094642567529</v>
      </c>
      <c r="Q88" s="4"/>
      <c r="R88" s="4">
        <f t="shared" si="1"/>
        <v>9941.502023204364</v>
      </c>
      <c r="T88" s="5" t="s">
        <v>258</v>
      </c>
      <c r="U88" s="5" t="s">
        <v>258</v>
      </c>
    </row>
    <row r="89" spans="1:21" ht="15">
      <c r="A89" s="5">
        <v>1440</v>
      </c>
      <c r="B89" s="3" t="s">
        <v>81</v>
      </c>
      <c r="C89" s="4">
        <v>1512.4684016295662</v>
      </c>
      <c r="D89" s="4">
        <v>466.4093381398245</v>
      </c>
      <c r="E89" s="4">
        <v>354.8710416199942</v>
      </c>
      <c r="F89" s="4"/>
      <c r="G89" s="4">
        <v>2505.355925523508</v>
      </c>
      <c r="H89" s="4">
        <v>558.2980008867817</v>
      </c>
      <c r="I89" s="4">
        <v>1308.0091572769531</v>
      </c>
      <c r="J89" s="4">
        <v>373.13423692694397</v>
      </c>
      <c r="K89" s="4"/>
      <c r="L89" s="4">
        <v>419.7413801330817</v>
      </c>
      <c r="M89" s="4"/>
      <c r="N89" s="4">
        <v>707.2958243969977</v>
      </c>
      <c r="O89" s="4"/>
      <c r="P89" s="4">
        <v>1653.6906672701177</v>
      </c>
      <c r="Q89" s="4"/>
      <c r="R89" s="4">
        <f t="shared" si="1"/>
        <v>9859.273973803767</v>
      </c>
      <c r="T89" s="5" t="s">
        <v>258</v>
      </c>
      <c r="U89" s="5" t="s">
        <v>258</v>
      </c>
    </row>
    <row r="90" spans="1:21" ht="15">
      <c r="A90" s="5">
        <v>1450</v>
      </c>
      <c r="B90" s="3" t="s">
        <v>82</v>
      </c>
      <c r="C90" s="4">
        <v>3013.6976537778082</v>
      </c>
      <c r="D90" s="4">
        <v>721.629100521254</v>
      </c>
      <c r="E90" s="4">
        <v>702.0126092378863</v>
      </c>
      <c r="F90" s="4"/>
      <c r="G90" s="4">
        <v>2486.4095769419246</v>
      </c>
      <c r="H90" s="4">
        <v>659.5529055863294</v>
      </c>
      <c r="I90" s="4">
        <v>1384.6703361465566</v>
      </c>
      <c r="J90" s="4">
        <v>257.4581224634643</v>
      </c>
      <c r="K90" s="4"/>
      <c r="L90" s="4">
        <v>527.1011573002777</v>
      </c>
      <c r="M90" s="4"/>
      <c r="N90" s="4">
        <v>875.8991965254834</v>
      </c>
      <c r="O90" s="4"/>
      <c r="P90" s="4">
        <v>1530.2114897276676</v>
      </c>
      <c r="Q90" s="4"/>
      <c r="R90" s="4">
        <f t="shared" si="1"/>
        <v>12158.642148228651</v>
      </c>
      <c r="T90" s="5" t="s">
        <v>258</v>
      </c>
      <c r="U90" s="5" t="s">
        <v>258</v>
      </c>
    </row>
    <row r="91" spans="1:21" ht="15">
      <c r="A91" s="5">
        <v>1460</v>
      </c>
      <c r="B91" s="3" t="s">
        <v>83</v>
      </c>
      <c r="C91" s="4">
        <v>2534.695806835677</v>
      </c>
      <c r="D91" s="4">
        <v>564.247686821892</v>
      </c>
      <c r="E91" s="4">
        <v>589.7540529437047</v>
      </c>
      <c r="F91" s="4"/>
      <c r="G91" s="4">
        <v>2486.4095769419246</v>
      </c>
      <c r="H91" s="4">
        <v>659.5529055863294</v>
      </c>
      <c r="I91" s="4">
        <v>1872.881001579296</v>
      </c>
      <c r="J91" s="4">
        <v>580.6310803808899</v>
      </c>
      <c r="K91" s="4"/>
      <c r="L91" s="4">
        <v>527.1011573002777</v>
      </c>
      <c r="M91" s="4"/>
      <c r="N91" s="4">
        <v>788.1977990959024</v>
      </c>
      <c r="O91" s="4"/>
      <c r="P91" s="4">
        <v>1489.1275253992444</v>
      </c>
      <c r="Q91" s="4"/>
      <c r="R91" s="4">
        <f t="shared" si="1"/>
        <v>12092.598592885139</v>
      </c>
      <c r="T91" s="5" t="s">
        <v>258</v>
      </c>
      <c r="U91" s="5" t="s">
        <v>258</v>
      </c>
    </row>
    <row r="92" spans="1:21" ht="15">
      <c r="A92" s="5">
        <v>1480</v>
      </c>
      <c r="B92" s="3" t="s">
        <v>84</v>
      </c>
      <c r="C92" s="4">
        <v>3166.2289681672014</v>
      </c>
      <c r="D92" s="4">
        <v>663.9854533783889</v>
      </c>
      <c r="E92" s="4">
        <v>720.3280230528454</v>
      </c>
      <c r="F92" s="4"/>
      <c r="G92" s="4">
        <v>2486.4095769419246</v>
      </c>
      <c r="H92" s="4">
        <v>659.5529055863294</v>
      </c>
      <c r="I92" s="4">
        <v>1477.470710567656</v>
      </c>
      <c r="J92" s="4">
        <v>474.67716075169494</v>
      </c>
      <c r="K92" s="4"/>
      <c r="L92" s="4">
        <v>527.1011573002777</v>
      </c>
      <c r="M92" s="4"/>
      <c r="N92" s="4">
        <v>794.2438360472032</v>
      </c>
      <c r="O92" s="4"/>
      <c r="P92" s="4">
        <v>1499.7637717869775</v>
      </c>
      <c r="Q92" s="4"/>
      <c r="R92" s="4">
        <f t="shared" si="1"/>
        <v>12469.761563580498</v>
      </c>
      <c r="T92" s="5" t="s">
        <v>258</v>
      </c>
      <c r="U92" s="5" t="s">
        <v>258</v>
      </c>
    </row>
    <row r="93" spans="1:21" ht="15">
      <c r="A93" s="5">
        <v>1490</v>
      </c>
      <c r="B93" s="3" t="s">
        <v>85</v>
      </c>
      <c r="C93" s="4">
        <v>3869.4786071414583</v>
      </c>
      <c r="D93" s="4">
        <v>760.4958026521663</v>
      </c>
      <c r="E93" s="4">
        <v>886.3723933399554</v>
      </c>
      <c r="F93" s="4"/>
      <c r="G93" s="4">
        <v>2486.4095769419246</v>
      </c>
      <c r="H93" s="4">
        <v>659.5529055863294</v>
      </c>
      <c r="I93" s="4">
        <v>1477.470710567656</v>
      </c>
      <c r="J93" s="4">
        <v>411.84297561900325</v>
      </c>
      <c r="K93" s="4"/>
      <c r="L93" s="4">
        <v>527.1011573002777</v>
      </c>
      <c r="M93" s="4"/>
      <c r="N93" s="4">
        <v>778.0649683171849</v>
      </c>
      <c r="O93" s="4"/>
      <c r="P93" s="4">
        <v>1480.8772503918483</v>
      </c>
      <c r="Q93" s="4"/>
      <c r="R93" s="4">
        <f t="shared" si="1"/>
        <v>13337.666347857803</v>
      </c>
      <c r="T93" s="5" t="s">
        <v>258</v>
      </c>
      <c r="U93" s="5" t="s">
        <v>258</v>
      </c>
    </row>
    <row r="94" spans="1:21" ht="15">
      <c r="A94" s="5">
        <v>1500</v>
      </c>
      <c r="B94" s="3" t="s">
        <v>86</v>
      </c>
      <c r="C94" s="4">
        <v>5007.3086927269005</v>
      </c>
      <c r="D94" s="4">
        <v>1119.8004813022087</v>
      </c>
      <c r="E94" s="4">
        <v>1163.5377487905146</v>
      </c>
      <c r="F94" s="4"/>
      <c r="G94" s="4">
        <v>2486.4095769419246</v>
      </c>
      <c r="H94" s="4">
        <v>659.5529055863294</v>
      </c>
      <c r="I94" s="4">
        <v>1477.470710567656</v>
      </c>
      <c r="J94" s="4">
        <v>321.3725514666321</v>
      </c>
      <c r="K94" s="4"/>
      <c r="L94" s="4">
        <v>527.1011573002777</v>
      </c>
      <c r="M94" s="4"/>
      <c r="N94" s="4">
        <v>799.7365809432596</v>
      </c>
      <c r="O94" s="4"/>
      <c r="P94" s="4">
        <v>1459.0091397505405</v>
      </c>
      <c r="Q94" s="4"/>
      <c r="R94" s="4">
        <f t="shared" si="1"/>
        <v>15021.299545376241</v>
      </c>
      <c r="T94" s="5" t="s">
        <v>258</v>
      </c>
      <c r="U94" s="5" t="s">
        <v>258</v>
      </c>
    </row>
    <row r="95" spans="1:21" ht="15">
      <c r="A95" s="5">
        <v>1510</v>
      </c>
      <c r="B95" s="3" t="s">
        <v>87</v>
      </c>
      <c r="C95" s="4">
        <v>8274.690006226016</v>
      </c>
      <c r="D95" s="4">
        <v>1790.3786224590403</v>
      </c>
      <c r="E95" s="4">
        <v>721.6647064997981</v>
      </c>
      <c r="F95" s="4"/>
      <c r="G95" s="4">
        <v>1607.5589546367949</v>
      </c>
      <c r="H95" s="4">
        <v>863.2287851426419</v>
      </c>
      <c r="I95" s="4">
        <v>1546.3606509582692</v>
      </c>
      <c r="J95" s="4">
        <v>509.298976800453</v>
      </c>
      <c r="K95" s="4"/>
      <c r="L95" s="4">
        <v>809.6096107823215</v>
      </c>
      <c r="M95" s="4"/>
      <c r="N95" s="4">
        <v>815.4682582852586</v>
      </c>
      <c r="O95" s="4"/>
      <c r="P95" s="4">
        <v>1517.795046621937</v>
      </c>
      <c r="Q95" s="4"/>
      <c r="R95" s="4">
        <f t="shared" si="1"/>
        <v>18456.053618412534</v>
      </c>
      <c r="T95" s="5" t="s">
        <v>258</v>
      </c>
      <c r="U95" s="5" t="s">
        <v>258</v>
      </c>
    </row>
    <row r="96" spans="1:21" ht="15">
      <c r="A96" s="5">
        <v>1520</v>
      </c>
      <c r="B96" s="3" t="s">
        <v>88</v>
      </c>
      <c r="C96" s="4">
        <v>11386.328819769644</v>
      </c>
      <c r="D96" s="4">
        <v>895.8905012768961</v>
      </c>
      <c r="E96" s="4">
        <v>925.7903067640635</v>
      </c>
      <c r="F96" s="4"/>
      <c r="G96" s="4">
        <v>1895.0100961897847</v>
      </c>
      <c r="H96" s="4">
        <v>464.5412918717417</v>
      </c>
      <c r="I96" s="4">
        <v>1561.2295033713294</v>
      </c>
      <c r="J96" s="4">
        <v>361.07151370662774</v>
      </c>
      <c r="K96" s="4"/>
      <c r="L96" s="4">
        <v>878.7044588733932</v>
      </c>
      <c r="M96" s="4"/>
      <c r="N96" s="4">
        <v>790.9847435219043</v>
      </c>
      <c r="O96" s="4"/>
      <c r="P96" s="4">
        <v>1659.0694389657062</v>
      </c>
      <c r="Q96" s="4"/>
      <c r="R96" s="4">
        <f t="shared" si="1"/>
        <v>20818.620674311092</v>
      </c>
      <c r="T96" s="5" t="s">
        <v>258</v>
      </c>
      <c r="U96" s="5" t="s">
        <v>258</v>
      </c>
    </row>
    <row r="97" spans="1:21" ht="15">
      <c r="A97" s="5">
        <v>1530</v>
      </c>
      <c r="B97" s="3" t="s">
        <v>89</v>
      </c>
      <c r="C97" s="4">
        <v>8404.207824058414</v>
      </c>
      <c r="D97" s="4">
        <v>677.1402385380246</v>
      </c>
      <c r="E97" s="4">
        <v>710.1662975931026</v>
      </c>
      <c r="F97" s="4"/>
      <c r="G97" s="4">
        <v>1876.9623809879774</v>
      </c>
      <c r="H97" s="4">
        <v>438.5068774160144</v>
      </c>
      <c r="I97" s="4">
        <v>1546.3606509582692</v>
      </c>
      <c r="J97" s="4">
        <v>587.6598671647874</v>
      </c>
      <c r="K97" s="4"/>
      <c r="L97" s="4">
        <v>878.7044588733932</v>
      </c>
      <c r="M97" s="4"/>
      <c r="N97" s="4">
        <v>761.443132606283</v>
      </c>
      <c r="O97" s="4"/>
      <c r="P97" s="4">
        <v>1641.73608834497</v>
      </c>
      <c r="Q97" s="4"/>
      <c r="R97" s="4">
        <f t="shared" si="1"/>
        <v>17522.887816541235</v>
      </c>
      <c r="T97" s="5" t="s">
        <v>258</v>
      </c>
      <c r="U97" s="5" t="s">
        <v>258</v>
      </c>
    </row>
    <row r="98" spans="1:21" ht="15">
      <c r="A98" s="5">
        <v>1540</v>
      </c>
      <c r="B98" s="3" t="s">
        <v>90</v>
      </c>
      <c r="C98" s="4">
        <v>6925.4568708728175</v>
      </c>
      <c r="D98" s="4">
        <v>341.66442132401244</v>
      </c>
      <c r="E98" s="4">
        <v>575.3469286457987</v>
      </c>
      <c r="F98" s="4"/>
      <c r="G98" s="4">
        <v>1876.9623809879774</v>
      </c>
      <c r="H98" s="4">
        <v>734.135668772976</v>
      </c>
      <c r="I98" s="4">
        <v>1536.5695389903622</v>
      </c>
      <c r="J98" s="4">
        <v>725.9382842115281</v>
      </c>
      <c r="K98" s="4"/>
      <c r="L98" s="4">
        <v>878.7044588733932</v>
      </c>
      <c r="M98" s="4"/>
      <c r="N98" s="4">
        <v>844.5523111607893</v>
      </c>
      <c r="O98" s="4"/>
      <c r="P98" s="4">
        <v>1644.5914504850437</v>
      </c>
      <c r="Q98" s="4"/>
      <c r="R98" s="4">
        <f t="shared" si="1"/>
        <v>16083.922314324698</v>
      </c>
      <c r="T98" s="5" t="s">
        <v>258</v>
      </c>
      <c r="U98" s="5" t="s">
        <v>258</v>
      </c>
    </row>
    <row r="99" spans="1:21" ht="15">
      <c r="A99" s="5">
        <v>1550</v>
      </c>
      <c r="B99" s="3" t="s">
        <v>91</v>
      </c>
      <c r="C99" s="4">
        <v>7325.249473851334</v>
      </c>
      <c r="D99" s="4">
        <v>1676.4705731312883</v>
      </c>
      <c r="E99" s="4">
        <v>585.119651118393</v>
      </c>
      <c r="F99" s="4"/>
      <c r="G99" s="4">
        <v>1144.9291401208875</v>
      </c>
      <c r="H99" s="4">
        <v>531.8905827608046</v>
      </c>
      <c r="I99" s="4">
        <v>1488.0806998404466</v>
      </c>
      <c r="J99" s="4">
        <v>538.7560456432086</v>
      </c>
      <c r="K99" s="4"/>
      <c r="L99" s="4">
        <v>1000.5671566569438</v>
      </c>
      <c r="M99" s="4"/>
      <c r="N99" s="4">
        <v>737.7166684183509</v>
      </c>
      <c r="O99" s="4"/>
      <c r="P99" s="4">
        <v>1499.7631890170437</v>
      </c>
      <c r="Q99" s="4"/>
      <c r="R99" s="4">
        <f t="shared" si="1"/>
        <v>16528.5431805587</v>
      </c>
      <c r="T99" s="5" t="s">
        <v>258</v>
      </c>
      <c r="U99" s="5" t="s">
        <v>258</v>
      </c>
    </row>
    <row r="100" spans="1:21" ht="15">
      <c r="A100" s="5">
        <v>1560</v>
      </c>
      <c r="B100" s="3" t="s">
        <v>92</v>
      </c>
      <c r="C100" s="4">
        <v>6944.188786675023</v>
      </c>
      <c r="D100" s="4">
        <v>1415.2259222261048</v>
      </c>
      <c r="E100" s="4">
        <v>570.3754293270182</v>
      </c>
      <c r="F100" s="4"/>
      <c r="G100" s="4">
        <v>1491.4839399937696</v>
      </c>
      <c r="H100" s="4">
        <v>545.5271699636038</v>
      </c>
      <c r="I100" s="4">
        <v>1514.5485383751582</v>
      </c>
      <c r="J100" s="4">
        <v>532.3970327720507</v>
      </c>
      <c r="K100" s="4"/>
      <c r="L100" s="4">
        <v>1000.5671566569438</v>
      </c>
      <c r="M100" s="4"/>
      <c r="N100" s="4">
        <v>728.2077804215742</v>
      </c>
      <c r="O100" s="4"/>
      <c r="P100" s="4">
        <v>1435.994530939072</v>
      </c>
      <c r="Q100" s="4"/>
      <c r="R100" s="4">
        <f t="shared" si="1"/>
        <v>16178.516287350318</v>
      </c>
      <c r="T100" s="5" t="s">
        <v>258</v>
      </c>
      <c r="U100" s="5" t="s">
        <v>258</v>
      </c>
    </row>
    <row r="101" spans="1:21" ht="15">
      <c r="A101" s="5">
        <v>1570</v>
      </c>
      <c r="B101" s="3" t="s">
        <v>93</v>
      </c>
      <c r="C101" s="4">
        <v>10734.993347447216</v>
      </c>
      <c r="D101" s="4">
        <v>1878.299520831314</v>
      </c>
      <c r="E101" s="4">
        <v>762.8087292110112</v>
      </c>
      <c r="F101" s="4"/>
      <c r="G101" s="4">
        <v>1564.1186064834346</v>
      </c>
      <c r="H101" s="4">
        <v>609.4578267781574</v>
      </c>
      <c r="I101" s="4">
        <v>1529.2528931166646</v>
      </c>
      <c r="J101" s="4">
        <v>800.7415714290947</v>
      </c>
      <c r="K101" s="4"/>
      <c r="L101" s="4">
        <v>1000.5671566569438</v>
      </c>
      <c r="M101" s="4"/>
      <c r="N101" s="4">
        <v>714.8138087025799</v>
      </c>
      <c r="O101" s="4"/>
      <c r="P101" s="4">
        <v>1511.9735692553145</v>
      </c>
      <c r="Q101" s="4"/>
      <c r="R101" s="4">
        <f t="shared" si="1"/>
        <v>21107.027029911733</v>
      </c>
      <c r="T101" s="5" t="s">
        <v>258</v>
      </c>
      <c r="U101" s="5" t="s">
        <v>258</v>
      </c>
    </row>
    <row r="102" spans="1:21" ht="15">
      <c r="A102" s="5">
        <v>1580</v>
      </c>
      <c r="B102" s="3" t="s">
        <v>94</v>
      </c>
      <c r="C102" s="4">
        <v>4133.331021155392</v>
      </c>
      <c r="D102" s="4">
        <v>508.6282851620628</v>
      </c>
      <c r="E102" s="4">
        <v>647.2391646336373</v>
      </c>
      <c r="F102" s="4"/>
      <c r="G102" s="4">
        <v>2106.026507662157</v>
      </c>
      <c r="H102" s="4">
        <v>553.2795724928224</v>
      </c>
      <c r="I102" s="4">
        <v>1553.5362236288422</v>
      </c>
      <c r="J102" s="4">
        <v>430.7522484822678</v>
      </c>
      <c r="K102" s="4"/>
      <c r="L102" s="4">
        <v>718.2278407619337</v>
      </c>
      <c r="M102" s="4"/>
      <c r="N102" s="4">
        <v>736.9180216574669</v>
      </c>
      <c r="O102" s="4"/>
      <c r="P102" s="4">
        <v>1733.1815465967477</v>
      </c>
      <c r="Q102" s="4"/>
      <c r="R102" s="4">
        <f t="shared" si="1"/>
        <v>13121.120432233329</v>
      </c>
      <c r="T102" s="5" t="s">
        <v>258</v>
      </c>
      <c r="U102" s="5" t="s">
        <v>258</v>
      </c>
    </row>
    <row r="103" spans="1:21" ht="15">
      <c r="A103" s="5">
        <v>1590</v>
      </c>
      <c r="B103" s="3" t="s">
        <v>95</v>
      </c>
      <c r="C103" s="4">
        <v>3030.28877920262</v>
      </c>
      <c r="D103" s="4">
        <v>315.2264502911431</v>
      </c>
      <c r="E103" s="4">
        <v>472.8945603634945</v>
      </c>
      <c r="F103" s="4"/>
      <c r="G103" s="4">
        <v>2064.731870257017</v>
      </c>
      <c r="H103" s="4">
        <v>1221.1187484873956</v>
      </c>
      <c r="I103" s="4">
        <v>1513.6601983095125</v>
      </c>
      <c r="J103" s="4">
        <v>414.18485430987283</v>
      </c>
      <c r="K103" s="4"/>
      <c r="L103" s="4">
        <v>718.2278407619337</v>
      </c>
      <c r="M103" s="4"/>
      <c r="N103" s="4">
        <v>746.543378973539</v>
      </c>
      <c r="O103" s="4"/>
      <c r="P103" s="4">
        <v>1720.3032148837508</v>
      </c>
      <c r="Q103" s="4"/>
      <c r="R103" s="4">
        <f t="shared" si="1"/>
        <v>12217.17989584028</v>
      </c>
      <c r="T103" s="5" t="s">
        <v>258</v>
      </c>
      <c r="U103" s="5" t="s">
        <v>258</v>
      </c>
    </row>
    <row r="104" spans="1:21" ht="15">
      <c r="A104" s="5">
        <v>1600</v>
      </c>
      <c r="B104" s="3" t="s">
        <v>96</v>
      </c>
      <c r="C104" s="4">
        <v>3973.3069404451153</v>
      </c>
      <c r="D104" s="4">
        <v>585.2826212250487</v>
      </c>
      <c r="E104" s="4">
        <v>679.9056862188444</v>
      </c>
      <c r="F104" s="4"/>
      <c r="G104" s="4">
        <v>2064.731870257017</v>
      </c>
      <c r="H104" s="4">
        <v>1366.872222782104</v>
      </c>
      <c r="I104" s="4">
        <v>1523.0747290478846</v>
      </c>
      <c r="J104" s="4">
        <v>414.18485430987283</v>
      </c>
      <c r="K104" s="4"/>
      <c r="L104" s="4">
        <v>718.2278407619337</v>
      </c>
      <c r="M104" s="4"/>
      <c r="N104" s="4">
        <v>732.6752107402699</v>
      </c>
      <c r="O104" s="4"/>
      <c r="P104" s="4">
        <v>1730.1290462372945</v>
      </c>
      <c r="Q104" s="4"/>
      <c r="R104" s="4">
        <f t="shared" si="1"/>
        <v>13788.391022025386</v>
      </c>
      <c r="T104" s="5" t="s">
        <v>258</v>
      </c>
      <c r="U104" s="5" t="s">
        <v>258</v>
      </c>
    </row>
    <row r="105" spans="1:21" ht="15">
      <c r="A105" s="5">
        <v>1620</v>
      </c>
      <c r="B105" s="3" t="s">
        <v>97</v>
      </c>
      <c r="C105" s="4">
        <v>2985.8673788716737</v>
      </c>
      <c r="D105" s="4">
        <v>323.2031319666614</v>
      </c>
      <c r="E105" s="4">
        <v>466.4056987365119</v>
      </c>
      <c r="F105" s="4"/>
      <c r="G105" s="4">
        <v>2126.673826364727</v>
      </c>
      <c r="H105" s="4">
        <v>558.7038820270657</v>
      </c>
      <c r="I105" s="4">
        <v>1568.7669709193212</v>
      </c>
      <c r="J105" s="4">
        <v>547.053500073592</v>
      </c>
      <c r="K105" s="4"/>
      <c r="L105" s="4">
        <v>718.2278407619337</v>
      </c>
      <c r="M105" s="4"/>
      <c r="N105" s="4">
        <v>737.8081800263681</v>
      </c>
      <c r="O105" s="4"/>
      <c r="P105" s="4">
        <v>1703.3730440690094</v>
      </c>
      <c r="Q105" s="4"/>
      <c r="R105" s="4">
        <f t="shared" si="1"/>
        <v>11736.083453816864</v>
      </c>
      <c r="T105" s="5" t="s">
        <v>258</v>
      </c>
      <c r="U105" s="5" t="s">
        <v>258</v>
      </c>
    </row>
    <row r="106" spans="1:21" ht="15">
      <c r="A106" s="5">
        <v>1750</v>
      </c>
      <c r="B106" s="3" t="s">
        <v>98</v>
      </c>
      <c r="C106" s="4">
        <v>1171.0123364350636</v>
      </c>
      <c r="D106" s="4">
        <v>201.19379134244076</v>
      </c>
      <c r="E106" s="4">
        <v>185.6363969426171</v>
      </c>
      <c r="F106" s="4"/>
      <c r="G106" s="4">
        <v>2064.731870257017</v>
      </c>
      <c r="H106" s="4">
        <v>1324.790319072231</v>
      </c>
      <c r="I106" s="4">
        <v>1513.6601983095125</v>
      </c>
      <c r="J106" s="4">
        <v>468.19704783367655</v>
      </c>
      <c r="K106" s="4"/>
      <c r="L106" s="4">
        <v>718.2278407619337</v>
      </c>
      <c r="M106" s="4"/>
      <c r="N106" s="4">
        <v>728.648699987479</v>
      </c>
      <c r="O106" s="4"/>
      <c r="P106" s="4">
        <v>1757.5888492679767</v>
      </c>
      <c r="Q106" s="4"/>
      <c r="R106" s="4">
        <f t="shared" si="1"/>
        <v>10133.687350209948</v>
      </c>
      <c r="T106" s="5" t="s">
        <v>258</v>
      </c>
      <c r="U106" s="5" t="s">
        <v>258</v>
      </c>
    </row>
    <row r="107" spans="1:21" ht="15">
      <c r="A107" s="5">
        <v>1760</v>
      </c>
      <c r="B107" s="3" t="s">
        <v>99</v>
      </c>
      <c r="C107" s="4">
        <v>1171.0123364350636</v>
      </c>
      <c r="D107" s="4">
        <v>166.6252737616977</v>
      </c>
      <c r="E107" s="4">
        <v>258.60399059614446</v>
      </c>
      <c r="F107" s="4"/>
      <c r="G107" s="4">
        <v>2505.355925523508</v>
      </c>
      <c r="H107" s="4">
        <v>1282.7084153623575</v>
      </c>
      <c r="I107" s="4">
        <v>1847.2035730404193</v>
      </c>
      <c r="J107" s="4">
        <v>544.7143219923985</v>
      </c>
      <c r="K107" s="4"/>
      <c r="L107" s="4">
        <v>718.2278407619337</v>
      </c>
      <c r="M107" s="4"/>
      <c r="N107" s="4">
        <v>713.8654156740299</v>
      </c>
      <c r="O107" s="4"/>
      <c r="P107" s="4">
        <v>1752.5916936141216</v>
      </c>
      <c r="Q107" s="4"/>
      <c r="R107" s="4">
        <f t="shared" si="1"/>
        <v>10960.908786761674</v>
      </c>
      <c r="T107" s="5" t="s">
        <v>258</v>
      </c>
      <c r="U107" s="5" t="s">
        <v>258</v>
      </c>
    </row>
    <row r="108" spans="1:21" ht="15">
      <c r="A108" s="5">
        <v>1780</v>
      </c>
      <c r="B108" s="3" t="s">
        <v>100</v>
      </c>
      <c r="C108" s="4">
        <v>2471.542490702525</v>
      </c>
      <c r="D108" s="4">
        <v>588.6622034340098</v>
      </c>
      <c r="E108" s="4">
        <v>546.912001278184</v>
      </c>
      <c r="F108" s="4"/>
      <c r="G108" s="4">
        <v>2585.8659600196015</v>
      </c>
      <c r="H108" s="4">
        <v>685.9350218097825</v>
      </c>
      <c r="I108" s="4">
        <v>1440.0571495924187</v>
      </c>
      <c r="J108" s="4">
        <v>365.12242822091304</v>
      </c>
      <c r="K108" s="4"/>
      <c r="L108" s="4">
        <v>620.682386958255</v>
      </c>
      <c r="M108" s="4"/>
      <c r="N108" s="4">
        <v>919.6757153762082</v>
      </c>
      <c r="O108" s="4"/>
      <c r="P108" s="4">
        <v>1525.3294367062967</v>
      </c>
      <c r="Q108" s="4"/>
      <c r="R108" s="4">
        <f t="shared" si="1"/>
        <v>11749.784794098196</v>
      </c>
      <c r="T108" s="5" t="s">
        <v>258</v>
      </c>
      <c r="U108" s="5" t="s">
        <v>258</v>
      </c>
    </row>
    <row r="109" spans="1:21" ht="15">
      <c r="A109" s="5">
        <v>1790</v>
      </c>
      <c r="B109" s="3" t="s">
        <v>101</v>
      </c>
      <c r="C109" s="4">
        <v>3558.528804824835</v>
      </c>
      <c r="D109" s="4">
        <v>821.481423063777</v>
      </c>
      <c r="E109" s="4">
        <v>717.3299044601831</v>
      </c>
      <c r="F109" s="4"/>
      <c r="G109" s="4">
        <v>2520.0149009583097</v>
      </c>
      <c r="H109" s="4">
        <v>647.5944954655163</v>
      </c>
      <c r="I109" s="4">
        <v>1546.3606509582692</v>
      </c>
      <c r="J109" s="4">
        <v>287.6977492109913</v>
      </c>
      <c r="K109" s="4"/>
      <c r="L109" s="4">
        <v>620.682386958255</v>
      </c>
      <c r="M109" s="4"/>
      <c r="N109" s="4">
        <v>872.6546940593997</v>
      </c>
      <c r="O109" s="4"/>
      <c r="P109" s="4">
        <v>1624.3771757697996</v>
      </c>
      <c r="Q109" s="4"/>
      <c r="R109" s="4">
        <f t="shared" si="1"/>
        <v>13216.722185729335</v>
      </c>
      <c r="T109" s="5" t="s">
        <v>258</v>
      </c>
      <c r="U109" s="5" t="s">
        <v>258</v>
      </c>
    </row>
    <row r="110" spans="1:21" ht="15">
      <c r="A110" s="5">
        <v>1810</v>
      </c>
      <c r="B110" s="3" t="s">
        <v>102</v>
      </c>
      <c r="C110" s="4">
        <v>1342.2755666266637</v>
      </c>
      <c r="D110" s="4">
        <v>311.449420795847</v>
      </c>
      <c r="E110" s="4">
        <v>288.75728032173396</v>
      </c>
      <c r="F110" s="4"/>
      <c r="G110" s="4">
        <v>2471.5530759398807</v>
      </c>
      <c r="H110" s="4">
        <v>1295.684780221811</v>
      </c>
      <c r="I110" s="4">
        <v>1412.3637428694876</v>
      </c>
      <c r="J110" s="4">
        <v>477.4677907504248</v>
      </c>
      <c r="K110" s="4"/>
      <c r="L110" s="4">
        <v>620.682386958255</v>
      </c>
      <c r="M110" s="4"/>
      <c r="N110" s="4">
        <v>748.2253228768569</v>
      </c>
      <c r="O110" s="4"/>
      <c r="P110" s="4">
        <v>1665.4768429362218</v>
      </c>
      <c r="Q110" s="4"/>
      <c r="R110" s="4">
        <f t="shared" si="1"/>
        <v>10633.93621029718</v>
      </c>
      <c r="T110" s="5" t="s">
        <v>258</v>
      </c>
      <c r="U110" s="5" t="s">
        <v>258</v>
      </c>
    </row>
    <row r="111" spans="1:21" ht="15">
      <c r="A111" s="5">
        <v>1828</v>
      </c>
      <c r="B111" s="3" t="s">
        <v>103</v>
      </c>
      <c r="C111" s="4">
        <v>4511.18052276561</v>
      </c>
      <c r="D111" s="4">
        <v>1053.22268524736</v>
      </c>
      <c r="E111" s="4">
        <v>1083.0884104714064</v>
      </c>
      <c r="F111" s="4"/>
      <c r="G111" s="4">
        <v>2018.5675766016584</v>
      </c>
      <c r="H111" s="4">
        <v>524.6058161150503</v>
      </c>
      <c r="I111" s="4">
        <v>1523.9870699949606</v>
      </c>
      <c r="J111" s="4">
        <v>591.1299705580467</v>
      </c>
      <c r="K111" s="4"/>
      <c r="L111" s="4">
        <v>600.3605459374576</v>
      </c>
      <c r="M111" s="4"/>
      <c r="N111" s="4">
        <v>677.0028761169715</v>
      </c>
      <c r="O111" s="4"/>
      <c r="P111" s="4">
        <v>1663.413446860904</v>
      </c>
      <c r="Q111" s="4"/>
      <c r="R111" s="4">
        <f t="shared" si="1"/>
        <v>14246.558920669424</v>
      </c>
      <c r="T111" s="5" t="s">
        <v>258</v>
      </c>
      <c r="U111" s="5" t="s">
        <v>258</v>
      </c>
    </row>
    <row r="112" spans="1:21" ht="15">
      <c r="A112" s="5">
        <v>1850</v>
      </c>
      <c r="B112" s="3" t="s">
        <v>104</v>
      </c>
      <c r="C112" s="4">
        <v>2955.896313588143</v>
      </c>
      <c r="D112" s="4">
        <v>635.7608107973724</v>
      </c>
      <c r="E112" s="4">
        <v>705.668795933693</v>
      </c>
      <c r="F112" s="4"/>
      <c r="G112" s="4">
        <v>1988.057779003096</v>
      </c>
      <c r="H112" s="4">
        <v>603.0023838929419</v>
      </c>
      <c r="I112" s="4">
        <v>1421.6095384762868</v>
      </c>
      <c r="J112" s="4">
        <v>238.8557978953182</v>
      </c>
      <c r="K112" s="4"/>
      <c r="L112" s="4">
        <v>600.3605459374576</v>
      </c>
      <c r="M112" s="4"/>
      <c r="N112" s="4">
        <v>669.091281641963</v>
      </c>
      <c r="O112" s="4"/>
      <c r="P112" s="4">
        <v>1649.2565092751677</v>
      </c>
      <c r="Q112" s="4"/>
      <c r="R112" s="4">
        <f t="shared" si="1"/>
        <v>11467.559756441438</v>
      </c>
      <c r="T112" s="5" t="s">
        <v>258</v>
      </c>
      <c r="U112" s="5" t="s">
        <v>258</v>
      </c>
    </row>
    <row r="113" spans="1:21" ht="15">
      <c r="A113" s="5">
        <v>1860</v>
      </c>
      <c r="B113" s="3" t="s">
        <v>105</v>
      </c>
      <c r="C113" s="4">
        <v>3218.143134819031</v>
      </c>
      <c r="D113" s="4">
        <v>790.1223772499866</v>
      </c>
      <c r="E113" s="4">
        <v>774.8814269240681</v>
      </c>
      <c r="F113" s="4"/>
      <c r="G113" s="4">
        <v>1988.057779003096</v>
      </c>
      <c r="H113" s="4">
        <v>516.6766204546083</v>
      </c>
      <c r="I113" s="4">
        <v>1596.161663030524</v>
      </c>
      <c r="J113" s="4">
        <v>720.5451666881763</v>
      </c>
      <c r="K113" s="4"/>
      <c r="L113" s="4">
        <v>600.3605459374576</v>
      </c>
      <c r="M113" s="4"/>
      <c r="N113" s="4">
        <v>663.7420121914578</v>
      </c>
      <c r="O113" s="4"/>
      <c r="P113" s="4">
        <v>1612.5530457321315</v>
      </c>
      <c r="Q113" s="4"/>
      <c r="R113" s="4">
        <f t="shared" si="1"/>
        <v>12481.243772030537</v>
      </c>
      <c r="T113" s="5" t="s">
        <v>258</v>
      </c>
      <c r="U113" s="5" t="s">
        <v>258</v>
      </c>
    </row>
    <row r="114" spans="1:21" ht="15">
      <c r="A114" s="5">
        <v>1870</v>
      </c>
      <c r="B114" s="3" t="s">
        <v>106</v>
      </c>
      <c r="C114" s="4">
        <v>2429.797078343323</v>
      </c>
      <c r="D114" s="4">
        <v>489.67116557939494</v>
      </c>
      <c r="E114" s="4">
        <v>584.1194247031642</v>
      </c>
      <c r="F114" s="4"/>
      <c r="G114" s="4">
        <v>1988.057779003096</v>
      </c>
      <c r="H114" s="4">
        <v>1163.3727688745553</v>
      </c>
      <c r="I114" s="4">
        <v>1543.8639447788653</v>
      </c>
      <c r="J114" s="4">
        <v>573.5266765260587</v>
      </c>
      <c r="K114" s="4"/>
      <c r="L114" s="4">
        <v>600.3605459374576</v>
      </c>
      <c r="M114" s="4"/>
      <c r="N114" s="4">
        <v>677.9848091527715</v>
      </c>
      <c r="O114" s="4"/>
      <c r="P114" s="4">
        <v>1651.5080009915175</v>
      </c>
      <c r="Q114" s="4"/>
      <c r="R114" s="4">
        <f t="shared" si="1"/>
        <v>11702.262193890203</v>
      </c>
      <c r="T114" s="5" t="s">
        <v>258</v>
      </c>
      <c r="U114" s="5" t="s">
        <v>258</v>
      </c>
    </row>
    <row r="115" spans="1:21" ht="15">
      <c r="A115" s="5">
        <v>1980</v>
      </c>
      <c r="B115" s="3" t="s">
        <v>107</v>
      </c>
      <c r="C115" s="4">
        <v>5863.624843684898</v>
      </c>
      <c r="D115" s="4">
        <v>419.1494133397611</v>
      </c>
      <c r="E115" s="4">
        <v>528.4498425832967</v>
      </c>
      <c r="F115" s="4"/>
      <c r="G115" s="4">
        <v>1545.7297640738414</v>
      </c>
      <c r="H115" s="4">
        <v>556.8240804423856</v>
      </c>
      <c r="I115" s="4">
        <v>1486.8852413060283</v>
      </c>
      <c r="J115" s="4">
        <v>708.009836774527</v>
      </c>
      <c r="K115" s="4"/>
      <c r="L115" s="4">
        <v>736.5948200818311</v>
      </c>
      <c r="M115" s="4"/>
      <c r="N115" s="4">
        <v>767.1667677259536</v>
      </c>
      <c r="O115" s="4"/>
      <c r="P115" s="4">
        <v>1560.186533981317</v>
      </c>
      <c r="Q115" s="4"/>
      <c r="R115" s="4">
        <f t="shared" si="1"/>
        <v>14172.621143993842</v>
      </c>
      <c r="T115" s="5" t="s">
        <v>258</v>
      </c>
      <c r="U115" s="5" t="s">
        <v>258</v>
      </c>
    </row>
    <row r="116" spans="1:21" ht="15">
      <c r="A116" s="5">
        <v>1990</v>
      </c>
      <c r="B116" s="3" t="s">
        <v>108</v>
      </c>
      <c r="C116" s="4">
        <v>7190.379680075447</v>
      </c>
      <c r="D116" s="4">
        <v>691.1209416936883</v>
      </c>
      <c r="E116" s="4">
        <v>615.7837070860168</v>
      </c>
      <c r="F116" s="4"/>
      <c r="G116" s="4">
        <v>2175.0324513710375</v>
      </c>
      <c r="H116" s="4">
        <v>1054.8389360157948</v>
      </c>
      <c r="I116" s="4">
        <v>1477.470710567656</v>
      </c>
      <c r="J116" s="4">
        <v>634.3732129370744</v>
      </c>
      <c r="K116" s="4"/>
      <c r="L116" s="4">
        <v>736.5948200818311</v>
      </c>
      <c r="M116" s="4"/>
      <c r="N116" s="4">
        <v>732.2426104114576</v>
      </c>
      <c r="O116" s="4"/>
      <c r="P116" s="4">
        <v>1573.388235018859</v>
      </c>
      <c r="Q116" s="4"/>
      <c r="R116" s="4">
        <f t="shared" si="1"/>
        <v>16881.22530525886</v>
      </c>
      <c r="T116" s="5" t="s">
        <v>258</v>
      </c>
      <c r="U116" s="5" t="s">
        <v>258</v>
      </c>
    </row>
    <row r="117" spans="1:21" ht="15">
      <c r="A117" s="5">
        <v>2000</v>
      </c>
      <c r="B117" s="3" t="s">
        <v>109</v>
      </c>
      <c r="C117" s="4">
        <v>6738.137712850755</v>
      </c>
      <c r="D117" s="4">
        <v>1007.8587029898856</v>
      </c>
      <c r="E117" s="4">
        <v>513.2886337763911</v>
      </c>
      <c r="F117" s="4"/>
      <c r="G117" s="4">
        <v>1563.5056563606904</v>
      </c>
      <c r="H117" s="4">
        <v>483.85644080225035</v>
      </c>
      <c r="I117" s="4">
        <v>1503.9844215810476</v>
      </c>
      <c r="J117" s="4">
        <v>371.0444579045717</v>
      </c>
      <c r="K117" s="4"/>
      <c r="L117" s="4">
        <v>736.5948200818311</v>
      </c>
      <c r="M117" s="4"/>
      <c r="N117" s="4">
        <v>728.266015081222</v>
      </c>
      <c r="O117" s="4"/>
      <c r="P117" s="4">
        <v>1578.2010211078316</v>
      </c>
      <c r="Q117" s="4"/>
      <c r="R117" s="4">
        <f t="shared" si="1"/>
        <v>15224.737882536478</v>
      </c>
      <c r="T117" s="5" t="s">
        <v>258</v>
      </c>
      <c r="U117" s="5" t="s">
        <v>258</v>
      </c>
    </row>
    <row r="118" spans="1:21" ht="15">
      <c r="A118" s="5">
        <v>2010</v>
      </c>
      <c r="B118" s="3" t="s">
        <v>110</v>
      </c>
      <c r="C118" s="4">
        <v>6510.1435376581885</v>
      </c>
      <c r="D118" s="4">
        <v>1113.7588594560534</v>
      </c>
      <c r="E118" s="4">
        <v>589.1655238649321</v>
      </c>
      <c r="F118" s="4"/>
      <c r="G118" s="4">
        <v>2303.8463019336336</v>
      </c>
      <c r="H118" s="4">
        <v>1103.3615270725215</v>
      </c>
      <c r="I118" s="4">
        <v>1531.6691980981386</v>
      </c>
      <c r="J118" s="4">
        <v>439.5447494334917</v>
      </c>
      <c r="K118" s="4"/>
      <c r="L118" s="4">
        <v>676.5679973143508</v>
      </c>
      <c r="M118" s="4"/>
      <c r="N118" s="4">
        <v>758.2485455627473</v>
      </c>
      <c r="O118" s="4"/>
      <c r="P118" s="4">
        <v>1628.8433354647445</v>
      </c>
      <c r="Q118" s="4"/>
      <c r="R118" s="4">
        <f t="shared" si="1"/>
        <v>16655.149575858803</v>
      </c>
      <c r="T118" s="5" t="s">
        <v>258</v>
      </c>
      <c r="U118" s="5" t="s">
        <v>258</v>
      </c>
    </row>
    <row r="119" spans="1:21" ht="15">
      <c r="A119" s="5">
        <v>2020</v>
      </c>
      <c r="B119" s="3" t="s">
        <v>111</v>
      </c>
      <c r="C119" s="4">
        <v>6632.703786764052</v>
      </c>
      <c r="D119" s="4">
        <v>1320.6464958596719</v>
      </c>
      <c r="E119" s="4">
        <v>517.1054371446986</v>
      </c>
      <c r="F119" s="4"/>
      <c r="G119" s="4">
        <v>1811.4746039157337</v>
      </c>
      <c r="H119" s="4">
        <v>609.1302608661338</v>
      </c>
      <c r="I119" s="4">
        <v>1550.0778640615342</v>
      </c>
      <c r="J119" s="4">
        <v>516.1540243618491</v>
      </c>
      <c r="K119" s="4"/>
      <c r="L119" s="4">
        <v>850.8221309615042</v>
      </c>
      <c r="M119" s="4"/>
      <c r="N119" s="4">
        <v>905.5101344168805</v>
      </c>
      <c r="O119" s="4"/>
      <c r="P119" s="4">
        <v>1546.1735990265968</v>
      </c>
      <c r="Q119" s="4"/>
      <c r="R119" s="4">
        <f t="shared" si="1"/>
        <v>16259.798337378654</v>
      </c>
      <c r="T119" s="5" t="s">
        <v>258</v>
      </c>
      <c r="U119" s="5" t="s">
        <v>258</v>
      </c>
    </row>
    <row r="120" spans="1:21" ht="15">
      <c r="A120" s="5">
        <v>2035</v>
      </c>
      <c r="B120" s="3" t="s">
        <v>112</v>
      </c>
      <c r="C120" s="4">
        <v>6078.774276613095</v>
      </c>
      <c r="D120" s="4">
        <v>611.4538014525727</v>
      </c>
      <c r="E120" s="4">
        <v>514.2281902417573</v>
      </c>
      <c r="F120" s="4"/>
      <c r="G120" s="4">
        <v>1986.2917492558327</v>
      </c>
      <c r="H120" s="4">
        <v>460.33829923099734</v>
      </c>
      <c r="I120" s="4">
        <v>1547.1040935789226</v>
      </c>
      <c r="J120" s="4">
        <v>484.72230349309064</v>
      </c>
      <c r="K120" s="4"/>
      <c r="L120" s="4">
        <v>677.5958387665823</v>
      </c>
      <c r="M120" s="4"/>
      <c r="N120" s="4">
        <v>734.2225888394829</v>
      </c>
      <c r="O120" s="4"/>
      <c r="P120" s="4">
        <v>1691.2365877923867</v>
      </c>
      <c r="Q120" s="4"/>
      <c r="R120" s="4">
        <f t="shared" si="1"/>
        <v>14785.967729264721</v>
      </c>
      <c r="T120" s="5" t="s">
        <v>258</v>
      </c>
      <c r="U120" s="5" t="s">
        <v>258</v>
      </c>
    </row>
    <row r="121" spans="1:21" ht="15">
      <c r="A121" s="5">
        <v>2055</v>
      </c>
      <c r="B121" s="3" t="s">
        <v>113</v>
      </c>
      <c r="C121" s="4">
        <v>6757.94002384166</v>
      </c>
      <c r="D121" s="4">
        <v>913.335653229649</v>
      </c>
      <c r="E121" s="4">
        <v>533.6500584378267</v>
      </c>
      <c r="F121" s="4"/>
      <c r="G121" s="4">
        <v>1975.7923695144516</v>
      </c>
      <c r="H121" s="4">
        <v>457.9049877021454</v>
      </c>
      <c r="I121" s="4">
        <v>1529.1821854375237</v>
      </c>
      <c r="J121" s="4">
        <v>528.3263473248574</v>
      </c>
      <c r="K121" s="4"/>
      <c r="L121" s="4">
        <v>677.5958387665823</v>
      </c>
      <c r="M121" s="4"/>
      <c r="N121" s="4">
        <v>740.4121012363349</v>
      </c>
      <c r="O121" s="4"/>
      <c r="P121" s="4">
        <v>1628.2934926942619</v>
      </c>
      <c r="Q121" s="4"/>
      <c r="R121" s="4">
        <f t="shared" si="1"/>
        <v>15742.433058185292</v>
      </c>
      <c r="T121" s="5" t="s">
        <v>258</v>
      </c>
      <c r="U121" s="5" t="s">
        <v>258</v>
      </c>
    </row>
    <row r="122" spans="1:21" ht="15">
      <c r="A122" s="5">
        <v>2070</v>
      </c>
      <c r="B122" s="3" t="s">
        <v>114</v>
      </c>
      <c r="C122" s="4">
        <v>7354.150143946166</v>
      </c>
      <c r="D122" s="4">
        <v>737.3186181714445</v>
      </c>
      <c r="E122" s="4">
        <v>580.8246067309876</v>
      </c>
      <c r="F122" s="4"/>
      <c r="G122" s="4">
        <v>1985.3372601884341</v>
      </c>
      <c r="H122" s="4">
        <v>460.11708909201076</v>
      </c>
      <c r="I122" s="4">
        <v>1546.3606509582692</v>
      </c>
      <c r="J122" s="4">
        <v>552.3646991034326</v>
      </c>
      <c r="K122" s="4"/>
      <c r="L122" s="4">
        <v>677.5958387665823</v>
      </c>
      <c r="M122" s="4"/>
      <c r="N122" s="4">
        <v>751.8912618845286</v>
      </c>
      <c r="O122" s="4"/>
      <c r="P122" s="4">
        <v>1627.699251434679</v>
      </c>
      <c r="Q122" s="4"/>
      <c r="R122" s="4">
        <f t="shared" si="1"/>
        <v>16273.659420276537</v>
      </c>
      <c r="T122" s="5" t="s">
        <v>258</v>
      </c>
      <c r="U122" s="5" t="s">
        <v>258</v>
      </c>
    </row>
    <row r="123" spans="1:21" ht="15">
      <c r="A123" s="5">
        <v>2180</v>
      </c>
      <c r="B123" s="3" t="s">
        <v>115</v>
      </c>
      <c r="C123" s="4">
        <v>6390.7944741184165</v>
      </c>
      <c r="D123" s="4">
        <v>813.9901454555895</v>
      </c>
      <c r="E123" s="4">
        <v>490.2627937869124</v>
      </c>
      <c r="F123" s="4"/>
      <c r="G123" s="4">
        <v>2005.077707267999</v>
      </c>
      <c r="H123" s="4">
        <v>1110.217980156624</v>
      </c>
      <c r="I123" s="4">
        <v>1564.9467164745945</v>
      </c>
      <c r="J123" s="4">
        <v>541.1664802111687</v>
      </c>
      <c r="K123" s="4"/>
      <c r="L123" s="4">
        <v>703.000151297396</v>
      </c>
      <c r="M123" s="4"/>
      <c r="N123" s="4">
        <v>747.8994146196237</v>
      </c>
      <c r="O123" s="4"/>
      <c r="P123" s="4">
        <v>1655.6542245407902</v>
      </c>
      <c r="Q123" s="4"/>
      <c r="R123" s="4">
        <f t="shared" si="1"/>
        <v>16023.010087929115</v>
      </c>
      <c r="T123" s="5" t="s">
        <v>258</v>
      </c>
      <c r="U123" s="5" t="s">
        <v>258</v>
      </c>
    </row>
    <row r="124" spans="1:21" ht="15">
      <c r="A124" s="5">
        <v>2190</v>
      </c>
      <c r="B124" s="3" t="s">
        <v>116</v>
      </c>
      <c r="C124" s="4">
        <v>5018.547842208223</v>
      </c>
      <c r="D124" s="4">
        <v>665.3778106251029</v>
      </c>
      <c r="E124" s="4">
        <v>395.40324914627325</v>
      </c>
      <c r="F124" s="4"/>
      <c r="G124" s="4">
        <v>2419.9479160796172</v>
      </c>
      <c r="H124" s="4">
        <v>1115.492174836703</v>
      </c>
      <c r="I124" s="4">
        <v>1719.5857366065934</v>
      </c>
      <c r="J124" s="4">
        <v>571.0880668091305</v>
      </c>
      <c r="K124" s="4"/>
      <c r="L124" s="4">
        <v>703.000151297396</v>
      </c>
      <c r="M124" s="4"/>
      <c r="N124" s="4">
        <v>766.3514824908842</v>
      </c>
      <c r="O124" s="4"/>
      <c r="P124" s="4">
        <v>1624.7771192039875</v>
      </c>
      <c r="Q124" s="4"/>
      <c r="R124" s="4">
        <f t="shared" si="1"/>
        <v>14999.571549303912</v>
      </c>
      <c r="T124" s="5" t="s">
        <v>258</v>
      </c>
      <c r="U124" s="5" t="s">
        <v>258</v>
      </c>
    </row>
    <row r="125" spans="1:21" ht="15">
      <c r="A125" s="5">
        <v>2395</v>
      </c>
      <c r="B125" s="3" t="s">
        <v>117</v>
      </c>
      <c r="C125" s="4">
        <v>5506.648048254283</v>
      </c>
      <c r="D125" s="4">
        <v>1243.4706364941746</v>
      </c>
      <c r="E125" s="4">
        <v>1303.2860864056993</v>
      </c>
      <c r="F125" s="4"/>
      <c r="G125" s="4">
        <v>2641.643950601048</v>
      </c>
      <c r="H125" s="4">
        <v>520.7691085374171</v>
      </c>
      <c r="I125" s="4">
        <v>1513.6491756495368</v>
      </c>
      <c r="J125" s="4">
        <v>579.1511462783376</v>
      </c>
      <c r="K125" s="4"/>
      <c r="L125" s="4">
        <v>555.3387015207359</v>
      </c>
      <c r="M125" s="4"/>
      <c r="N125" s="4">
        <v>699.535264274557</v>
      </c>
      <c r="O125" s="4"/>
      <c r="P125" s="4">
        <v>1508.2771178296473</v>
      </c>
      <c r="Q125" s="4"/>
      <c r="R125" s="4">
        <f t="shared" si="1"/>
        <v>16071.769235845437</v>
      </c>
      <c r="T125" s="5" t="s">
        <v>258</v>
      </c>
      <c r="U125" s="5" t="s">
        <v>258</v>
      </c>
    </row>
    <row r="126" spans="1:21" ht="15">
      <c r="A126" s="5">
        <v>2405</v>
      </c>
      <c r="B126" s="3" t="s">
        <v>118</v>
      </c>
      <c r="C126" s="4">
        <v>5568.195771604389</v>
      </c>
      <c r="D126" s="4">
        <v>1271.0663913206652</v>
      </c>
      <c r="E126" s="4">
        <v>1322.6515111914287</v>
      </c>
      <c r="F126" s="4"/>
      <c r="G126" s="4">
        <v>1699.7211125933595</v>
      </c>
      <c r="H126" s="4">
        <v>605.3015596549391</v>
      </c>
      <c r="I126" s="4">
        <v>1531.491798545209</v>
      </c>
      <c r="J126" s="4">
        <v>734.4425040818511</v>
      </c>
      <c r="K126" s="4"/>
      <c r="L126" s="4">
        <v>555.3387015207359</v>
      </c>
      <c r="M126" s="4"/>
      <c r="N126" s="4">
        <v>740.1126087010034</v>
      </c>
      <c r="O126" s="4"/>
      <c r="P126" s="4">
        <v>1525.0774135077813</v>
      </c>
      <c r="Q126" s="4"/>
      <c r="R126" s="4">
        <f t="shared" si="1"/>
        <v>15553.399372721362</v>
      </c>
      <c r="T126" s="5" t="s">
        <v>258</v>
      </c>
      <c r="U126" s="5" t="s">
        <v>258</v>
      </c>
    </row>
    <row r="127" spans="1:21" ht="15">
      <c r="A127" s="5">
        <v>2505</v>
      </c>
      <c r="B127" s="3" t="s">
        <v>119</v>
      </c>
      <c r="C127" s="4">
        <v>5204.796605041588</v>
      </c>
      <c r="D127" s="4">
        <v>1104.7616481614855</v>
      </c>
      <c r="E127" s="4">
        <v>1262.5640051621815</v>
      </c>
      <c r="F127" s="4"/>
      <c r="G127" s="4">
        <v>2594.935118468613</v>
      </c>
      <c r="H127" s="4">
        <v>586.0171411328436</v>
      </c>
      <c r="I127" s="4">
        <v>1486.8852413060283</v>
      </c>
      <c r="J127" s="4">
        <v>279.4230811631445</v>
      </c>
      <c r="K127" s="4"/>
      <c r="L127" s="4">
        <v>555.3387015207359</v>
      </c>
      <c r="M127" s="4"/>
      <c r="N127" s="4">
        <v>724.0579321421202</v>
      </c>
      <c r="O127" s="4"/>
      <c r="P127" s="4">
        <v>1452.5926831521513</v>
      </c>
      <c r="Q127" s="4"/>
      <c r="R127" s="4">
        <f t="shared" si="1"/>
        <v>15251.372157250891</v>
      </c>
      <c r="T127" s="5" t="s">
        <v>258</v>
      </c>
      <c r="U127" s="5" t="s">
        <v>258</v>
      </c>
    </row>
    <row r="128" spans="1:21" ht="15">
      <c r="A128" s="5">
        <v>2515</v>
      </c>
      <c r="B128" s="3" t="s">
        <v>120</v>
      </c>
      <c r="C128" s="4">
        <v>5629.2082973601455</v>
      </c>
      <c r="D128" s="4">
        <v>1180.3394720693934</v>
      </c>
      <c r="E128" s="4">
        <v>1137.6526482093418</v>
      </c>
      <c r="F128" s="4"/>
      <c r="G128" s="4">
        <v>2646.833820837985</v>
      </c>
      <c r="H128" s="4">
        <v>597.7374839555005</v>
      </c>
      <c r="I128" s="4">
        <v>1856.8371883576744</v>
      </c>
      <c r="J128" s="4">
        <v>696.460229392687</v>
      </c>
      <c r="K128" s="4"/>
      <c r="L128" s="4">
        <v>555.3387015207359</v>
      </c>
      <c r="M128" s="4"/>
      <c r="N128" s="4">
        <v>744.4968466487735</v>
      </c>
      <c r="O128" s="4"/>
      <c r="P128" s="4">
        <v>1439.7676360369492</v>
      </c>
      <c r="Q128" s="4"/>
      <c r="R128" s="4">
        <f t="shared" si="1"/>
        <v>16484.672324389183</v>
      </c>
      <c r="T128" s="5" t="s">
        <v>258</v>
      </c>
      <c r="U128" s="5" t="s">
        <v>258</v>
      </c>
    </row>
    <row r="129" spans="1:21" ht="15">
      <c r="A129" s="5">
        <v>2520</v>
      </c>
      <c r="B129" s="3" t="s">
        <v>121</v>
      </c>
      <c r="C129" s="4">
        <v>2815.674543868771</v>
      </c>
      <c r="D129" s="4">
        <v>514.6682073668139</v>
      </c>
      <c r="E129" s="4">
        <v>624.3574748328487</v>
      </c>
      <c r="F129" s="4"/>
      <c r="G129" s="4">
        <v>1700.4375247203618</v>
      </c>
      <c r="H129" s="4">
        <v>625.391116178746</v>
      </c>
      <c r="I129" s="4">
        <v>1521.7948318846857</v>
      </c>
      <c r="J129" s="4">
        <v>551.9677094810326</v>
      </c>
      <c r="K129" s="4"/>
      <c r="L129" s="4">
        <v>529.8603999787221</v>
      </c>
      <c r="M129" s="4"/>
      <c r="N129" s="4">
        <v>692.3102723672507</v>
      </c>
      <c r="O129" s="4"/>
      <c r="P129" s="4">
        <v>1757.8961909910354</v>
      </c>
      <c r="Q129" s="4"/>
      <c r="R129" s="4">
        <f t="shared" si="1"/>
        <v>11334.35827167027</v>
      </c>
      <c r="T129" s="5" t="s">
        <v>258</v>
      </c>
      <c r="U129" s="5" t="s">
        <v>258</v>
      </c>
    </row>
    <row r="130" spans="1:21" ht="15">
      <c r="A130" s="5">
        <v>2530</v>
      </c>
      <c r="B130" s="3" t="s">
        <v>122</v>
      </c>
      <c r="C130" s="4">
        <v>2582.3283927327166</v>
      </c>
      <c r="D130" s="4">
        <v>410.2769189171351</v>
      </c>
      <c r="E130" s="4">
        <v>575.9727522920014</v>
      </c>
      <c r="F130" s="4"/>
      <c r="G130" s="4">
        <v>1700.4375247203618</v>
      </c>
      <c r="H130" s="4">
        <v>625.391116178746</v>
      </c>
      <c r="I130" s="4">
        <v>1521.7948318846857</v>
      </c>
      <c r="J130" s="4">
        <v>406.58128776655934</v>
      </c>
      <c r="K130" s="4"/>
      <c r="L130" s="4">
        <v>529.8603999787221</v>
      </c>
      <c r="M130" s="4"/>
      <c r="N130" s="4">
        <v>750.5698897263301</v>
      </c>
      <c r="O130" s="4"/>
      <c r="P130" s="4">
        <v>1697.1923838042403</v>
      </c>
      <c r="Q130" s="4"/>
      <c r="R130" s="4">
        <f t="shared" si="1"/>
        <v>10800.405498001497</v>
      </c>
      <c r="T130" s="5" t="s">
        <v>258</v>
      </c>
      <c r="U130" s="5" t="s">
        <v>258</v>
      </c>
    </row>
    <row r="131" spans="1:21" ht="15">
      <c r="A131" s="5">
        <v>2535</v>
      </c>
      <c r="B131" s="3" t="s">
        <v>123</v>
      </c>
      <c r="C131" s="4">
        <v>1732.9698105012508</v>
      </c>
      <c r="D131" s="4">
        <v>266.23870276512025</v>
      </c>
      <c r="E131" s="4">
        <v>389.52048440493735</v>
      </c>
      <c r="F131" s="4"/>
      <c r="G131" s="4">
        <v>1650.9102181751089</v>
      </c>
      <c r="H131" s="4">
        <v>607.1758409502388</v>
      </c>
      <c r="I131" s="4">
        <v>1477.470710567656</v>
      </c>
      <c r="J131" s="4">
        <v>558.1259997459716</v>
      </c>
      <c r="K131" s="4"/>
      <c r="L131" s="4">
        <v>529.8603999787221</v>
      </c>
      <c r="M131" s="4"/>
      <c r="N131" s="4">
        <v>709.7558895553578</v>
      </c>
      <c r="O131" s="4"/>
      <c r="P131" s="4">
        <v>1752.0591937007848</v>
      </c>
      <c r="Q131" s="4"/>
      <c r="R131" s="4">
        <f t="shared" si="1"/>
        <v>9674.087250345148</v>
      </c>
      <c r="T131" s="5" t="s">
        <v>258</v>
      </c>
      <c r="U131" s="5" t="s">
        <v>258</v>
      </c>
    </row>
    <row r="132" spans="1:21" ht="15">
      <c r="A132" s="5">
        <v>2540</v>
      </c>
      <c r="B132" s="3" t="s">
        <v>124</v>
      </c>
      <c r="C132" s="4">
        <v>2789.9850593400306</v>
      </c>
      <c r="D132" s="4">
        <v>582.1630455221931</v>
      </c>
      <c r="E132" s="4">
        <v>642.2577155716123</v>
      </c>
      <c r="F132" s="4"/>
      <c r="G132" s="4">
        <v>1650.9102181751089</v>
      </c>
      <c r="H132" s="4">
        <v>607.1758409502388</v>
      </c>
      <c r="I132" s="4">
        <v>1477.470710567656</v>
      </c>
      <c r="J132" s="4">
        <v>346.5782417777404</v>
      </c>
      <c r="K132" s="4"/>
      <c r="L132" s="4">
        <v>529.8603999787221</v>
      </c>
      <c r="M132" s="4"/>
      <c r="N132" s="4">
        <v>782.0498828845131</v>
      </c>
      <c r="O132" s="4"/>
      <c r="P132" s="4">
        <v>1723.7664191178253</v>
      </c>
      <c r="Q132" s="4"/>
      <c r="R132" s="4">
        <f t="shared" si="1"/>
        <v>11132.217533885641</v>
      </c>
      <c r="T132" s="5" t="s">
        <v>258</v>
      </c>
      <c r="U132" s="5" t="s">
        <v>258</v>
      </c>
    </row>
    <row r="133" spans="1:21" ht="15">
      <c r="A133" s="5">
        <v>2560</v>
      </c>
      <c r="B133" s="3" t="s">
        <v>125</v>
      </c>
      <c r="C133" s="4">
        <v>2170.226245084179</v>
      </c>
      <c r="D133" s="4">
        <v>350.0465125406956</v>
      </c>
      <c r="E133" s="4">
        <v>485.1594086662424</v>
      </c>
      <c r="F133" s="4"/>
      <c r="G133" s="4">
        <v>1650.9102181751089</v>
      </c>
      <c r="H133" s="4">
        <v>607.1758409502388</v>
      </c>
      <c r="I133" s="4">
        <v>1477.470710567656</v>
      </c>
      <c r="J133" s="4">
        <v>351.07925790472405</v>
      </c>
      <c r="K133" s="4"/>
      <c r="L133" s="4">
        <v>529.8603999787221</v>
      </c>
      <c r="M133" s="4"/>
      <c r="N133" s="4">
        <v>716.0533750293688</v>
      </c>
      <c r="O133" s="4"/>
      <c r="P133" s="4">
        <v>1738.441124721308</v>
      </c>
      <c r="Q133" s="4"/>
      <c r="R133" s="4">
        <f t="shared" si="1"/>
        <v>10076.423093618243</v>
      </c>
      <c r="T133" s="5" t="s">
        <v>258</v>
      </c>
      <c r="U133" s="5" t="s">
        <v>258</v>
      </c>
    </row>
    <row r="134" spans="1:21" ht="15">
      <c r="A134" s="5">
        <v>2570</v>
      </c>
      <c r="B134" s="3" t="s">
        <v>126</v>
      </c>
      <c r="C134" s="4">
        <v>3111.6388135436296</v>
      </c>
      <c r="D134" s="4">
        <v>576.8685929839942</v>
      </c>
      <c r="E134" s="4">
        <v>695.655786897772</v>
      </c>
      <c r="F134" s="4"/>
      <c r="G134" s="4">
        <v>1650.9102181751089</v>
      </c>
      <c r="H134" s="4">
        <v>607.1758409502388</v>
      </c>
      <c r="I134" s="4">
        <v>1477.470710567656</v>
      </c>
      <c r="J134" s="4">
        <v>351.4393391948828</v>
      </c>
      <c r="K134" s="4"/>
      <c r="L134" s="4">
        <v>529.8603999787221</v>
      </c>
      <c r="M134" s="4"/>
      <c r="N134" s="4">
        <v>704.9097569439073</v>
      </c>
      <c r="O134" s="4"/>
      <c r="P134" s="4">
        <v>1709.6977118655252</v>
      </c>
      <c r="Q134" s="4"/>
      <c r="R134" s="4">
        <f t="shared" si="1"/>
        <v>11415.627171101438</v>
      </c>
      <c r="T134" s="5" t="s">
        <v>258</v>
      </c>
      <c r="U134" s="5" t="s">
        <v>258</v>
      </c>
    </row>
    <row r="135" spans="1:21" ht="15">
      <c r="A135" s="5">
        <v>2580</v>
      </c>
      <c r="B135" s="3" t="s">
        <v>127</v>
      </c>
      <c r="C135" s="4">
        <v>9406.09772067927</v>
      </c>
      <c r="D135" s="4">
        <v>1244.8530308310726</v>
      </c>
      <c r="E135" s="4">
        <v>680.1233114476976</v>
      </c>
      <c r="F135" s="4"/>
      <c r="G135" s="4">
        <v>2402.785164901748</v>
      </c>
      <c r="H135" s="4">
        <v>1107.5808828165846</v>
      </c>
      <c r="I135" s="4">
        <v>1561.2295033713294</v>
      </c>
      <c r="J135" s="4">
        <v>460.2243979679504</v>
      </c>
      <c r="K135" s="4"/>
      <c r="L135" s="4">
        <v>807.9466354096038</v>
      </c>
      <c r="M135" s="4"/>
      <c r="N135" s="4">
        <v>760.8025513501581</v>
      </c>
      <c r="O135" s="4"/>
      <c r="P135" s="4">
        <v>1674.187794561923</v>
      </c>
      <c r="Q135" s="4"/>
      <c r="R135" s="4">
        <f t="shared" si="1"/>
        <v>20105.830993337342</v>
      </c>
      <c r="T135" s="5" t="s">
        <v>258</v>
      </c>
      <c r="U135" s="5" t="s">
        <v>258</v>
      </c>
    </row>
    <row r="136" spans="1:21" ht="15">
      <c r="A136" s="5">
        <v>2590</v>
      </c>
      <c r="B136" s="3" t="s">
        <v>128</v>
      </c>
      <c r="C136" s="4">
        <v>9573.079370116082</v>
      </c>
      <c r="D136" s="4">
        <v>1220.1259407137445</v>
      </c>
      <c r="E136" s="4">
        <v>709.913356004945</v>
      </c>
      <c r="F136" s="4"/>
      <c r="G136" s="4">
        <v>2416.5153658440436</v>
      </c>
      <c r="H136" s="4">
        <v>1113.9099164326794</v>
      </c>
      <c r="I136" s="4">
        <v>1570.1508148191658</v>
      </c>
      <c r="J136" s="4">
        <v>501.068958832586</v>
      </c>
      <c r="K136" s="4"/>
      <c r="L136" s="4">
        <v>807.9466354096038</v>
      </c>
      <c r="M136" s="4"/>
      <c r="N136" s="4">
        <v>750.7861898907361</v>
      </c>
      <c r="O136" s="4"/>
      <c r="P136" s="4">
        <v>1634.0144907619385</v>
      </c>
      <c r="Q136" s="4"/>
      <c r="R136" s="4">
        <f t="shared" si="1"/>
        <v>20297.511038825527</v>
      </c>
      <c r="T136" s="5" t="s">
        <v>258</v>
      </c>
      <c r="U136" s="5" t="s">
        <v>258</v>
      </c>
    </row>
    <row r="137" spans="1:21" ht="15">
      <c r="A137" s="5">
        <v>2600</v>
      </c>
      <c r="B137" s="3" t="s">
        <v>129</v>
      </c>
      <c r="C137" s="4">
        <v>8411.165392784946</v>
      </c>
      <c r="D137" s="4">
        <v>1399.6688935694137</v>
      </c>
      <c r="E137" s="4">
        <v>937.1393703746331</v>
      </c>
      <c r="F137" s="4"/>
      <c r="G137" s="4">
        <v>2358.77150493912</v>
      </c>
      <c r="H137" s="4">
        <v>1223.7420966372347</v>
      </c>
      <c r="I137" s="4">
        <v>1486.8852413060283</v>
      </c>
      <c r="J137" s="4">
        <v>873.1971286348266</v>
      </c>
      <c r="K137" s="4"/>
      <c r="L137" s="4">
        <v>869.8714439601018</v>
      </c>
      <c r="M137" s="4"/>
      <c r="N137" s="4">
        <v>744.9544046888633</v>
      </c>
      <c r="O137" s="4"/>
      <c r="P137" s="4">
        <v>1436.60414159303</v>
      </c>
      <c r="Q137" s="4"/>
      <c r="R137" s="4">
        <f t="shared" si="1"/>
        <v>19741.999618488193</v>
      </c>
      <c r="T137" s="5" t="s">
        <v>258</v>
      </c>
      <c r="U137" s="5" t="s">
        <v>258</v>
      </c>
    </row>
    <row r="138" spans="1:21" ht="15">
      <c r="A138" s="5">
        <v>2610</v>
      </c>
      <c r="B138" s="3" t="s">
        <v>130</v>
      </c>
      <c r="C138" s="4">
        <v>8754.227050762494</v>
      </c>
      <c r="D138" s="4">
        <v>1274.5211742803247</v>
      </c>
      <c r="E138" s="4">
        <v>895.6921309664225</v>
      </c>
      <c r="F138" s="4"/>
      <c r="G138" s="4">
        <v>2405.9469350379018</v>
      </c>
      <c r="H138" s="4">
        <v>1248.2169385699794</v>
      </c>
      <c r="I138" s="4">
        <v>1732.8784830048578</v>
      </c>
      <c r="J138" s="4">
        <v>839.9670267725319</v>
      </c>
      <c r="K138" s="4"/>
      <c r="L138" s="4">
        <v>869.8714439601018</v>
      </c>
      <c r="M138" s="4"/>
      <c r="N138" s="4">
        <v>761.8674136980035</v>
      </c>
      <c r="O138" s="4"/>
      <c r="P138" s="4">
        <v>1604.3362990607186</v>
      </c>
      <c r="Q138" s="4"/>
      <c r="R138" s="4">
        <f t="shared" si="1"/>
        <v>20387.52489611334</v>
      </c>
      <c r="T138" s="5" t="s">
        <v>258</v>
      </c>
      <c r="U138" s="5" t="s">
        <v>258</v>
      </c>
    </row>
    <row r="139" spans="1:21" ht="15">
      <c r="A139" s="5">
        <v>2620</v>
      </c>
      <c r="B139" s="3" t="s">
        <v>131</v>
      </c>
      <c r="C139" s="4">
        <v>3228.847086706005</v>
      </c>
      <c r="D139" s="4">
        <v>786.2162760044894</v>
      </c>
      <c r="E139" s="4">
        <v>737.8494795278493</v>
      </c>
      <c r="F139" s="4"/>
      <c r="G139" s="4">
        <v>2017.5833895823496</v>
      </c>
      <c r="H139" s="4">
        <v>611.957864841847</v>
      </c>
      <c r="I139" s="4">
        <v>1362.639491990687</v>
      </c>
      <c r="J139" s="4">
        <v>243.41183519360743</v>
      </c>
      <c r="K139" s="4"/>
      <c r="L139" s="4">
        <v>527.6126939734206</v>
      </c>
      <c r="M139" s="4"/>
      <c r="N139" s="4">
        <v>737.0982717944713</v>
      </c>
      <c r="O139" s="4"/>
      <c r="P139" s="4">
        <v>1578.4556002691438</v>
      </c>
      <c r="Q139" s="4"/>
      <c r="R139" s="4">
        <f aca="true" t="shared" si="2" ref="R139:R187">SUM(C139:E139,G139:J139,L139,N139,P139)</f>
        <v>11831.671989883871</v>
      </c>
      <c r="T139" s="5" t="s">
        <v>258</v>
      </c>
      <c r="U139" s="5" t="s">
        <v>258</v>
      </c>
    </row>
    <row r="140" spans="1:21" ht="15">
      <c r="A140" s="5">
        <v>2630</v>
      </c>
      <c r="B140" s="3" t="s">
        <v>132</v>
      </c>
      <c r="C140" s="4">
        <v>2814.0689510857246</v>
      </c>
      <c r="D140" s="4">
        <v>588.8305427749682</v>
      </c>
      <c r="E140" s="4">
        <v>651.0396833644706</v>
      </c>
      <c r="F140" s="4"/>
      <c r="G140" s="4">
        <v>2037.2671299685192</v>
      </c>
      <c r="H140" s="4">
        <v>617.9281854744504</v>
      </c>
      <c r="I140" s="4">
        <v>1494.2540132018878</v>
      </c>
      <c r="J140" s="4">
        <v>402.964721308528</v>
      </c>
      <c r="K140" s="4"/>
      <c r="L140" s="4">
        <v>527.6126939734206</v>
      </c>
      <c r="M140" s="4"/>
      <c r="N140" s="4">
        <v>689.7961113469673</v>
      </c>
      <c r="O140" s="4"/>
      <c r="P140" s="4">
        <v>1614.5883826832812</v>
      </c>
      <c r="Q140" s="4"/>
      <c r="R140" s="4">
        <f t="shared" si="2"/>
        <v>11438.350415182218</v>
      </c>
      <c r="T140" s="5" t="s">
        <v>258</v>
      </c>
      <c r="U140" s="5" t="s">
        <v>258</v>
      </c>
    </row>
    <row r="141" spans="1:21" ht="15">
      <c r="A141" s="5">
        <v>2640</v>
      </c>
      <c r="B141" s="3" t="s">
        <v>133</v>
      </c>
      <c r="C141" s="4">
        <v>53465.70447784572</v>
      </c>
      <c r="D141" s="4">
        <v>2882.0778772483727</v>
      </c>
      <c r="E141" s="4">
        <v>3752.582212129793</v>
      </c>
      <c r="F141" s="4"/>
      <c r="G141" s="4">
        <v>1474.256874178158</v>
      </c>
      <c r="H141" s="4">
        <v>1126.567983664869</v>
      </c>
      <c r="I141" s="4">
        <v>1587.9934377148381</v>
      </c>
      <c r="J141" s="4">
        <v>365.3223837059055</v>
      </c>
      <c r="K141" s="4"/>
      <c r="L141" s="4">
        <v>1471.3643897692416</v>
      </c>
      <c r="M141" s="4"/>
      <c r="N141" s="4">
        <v>766.4180363876246</v>
      </c>
      <c r="O141" s="4"/>
      <c r="P141" s="4">
        <v>1511.8161360237154</v>
      </c>
      <c r="Q141" s="4"/>
      <c r="R141" s="4">
        <f t="shared" si="2"/>
        <v>68404.10380866824</v>
      </c>
      <c r="T141" s="5" t="s">
        <v>258</v>
      </c>
      <c r="U141" s="5" t="s">
        <v>258</v>
      </c>
    </row>
    <row r="142" spans="1:21" ht="15">
      <c r="A142" s="5">
        <v>2650</v>
      </c>
      <c r="B142" s="3" t="s">
        <v>134</v>
      </c>
      <c r="C142" s="4">
        <v>1456.2726542229473</v>
      </c>
      <c r="D142" s="4">
        <v>274.5629859157912</v>
      </c>
      <c r="E142" s="4">
        <v>332.915937632646</v>
      </c>
      <c r="F142" s="4"/>
      <c r="G142" s="4">
        <v>2580.5166032892134</v>
      </c>
      <c r="H142" s="4">
        <v>548.3754352880254</v>
      </c>
      <c r="I142" s="4">
        <v>1521.7948318846857</v>
      </c>
      <c r="J142" s="4">
        <v>343.0674491986933</v>
      </c>
      <c r="K142" s="4"/>
      <c r="L142" s="4">
        <v>653.1872881313952</v>
      </c>
      <c r="M142" s="4"/>
      <c r="N142" s="4">
        <v>693.1671537877819</v>
      </c>
      <c r="O142" s="4"/>
      <c r="P142" s="4">
        <v>1626.2234672414554</v>
      </c>
      <c r="Q142" s="4"/>
      <c r="R142" s="4">
        <f t="shared" si="2"/>
        <v>10030.083806592633</v>
      </c>
      <c r="T142" s="5" t="s">
        <v>258</v>
      </c>
      <c r="U142" s="5" t="s">
        <v>258</v>
      </c>
    </row>
    <row r="143" spans="1:21" ht="15">
      <c r="A143" s="5">
        <v>2660</v>
      </c>
      <c r="B143" s="3" t="s">
        <v>135</v>
      </c>
      <c r="C143" s="4">
        <v>2962.853882314677</v>
      </c>
      <c r="D143" s="4">
        <v>545.0946105960156</v>
      </c>
      <c r="E143" s="4">
        <v>674.6576197135707</v>
      </c>
      <c r="F143" s="4"/>
      <c r="G143" s="4">
        <v>2612.0497369571463</v>
      </c>
      <c r="H143" s="4">
        <v>555.0304769784141</v>
      </c>
      <c r="I143" s="4">
        <v>1540.2632157667813</v>
      </c>
      <c r="J143" s="4">
        <v>238.3621056818229</v>
      </c>
      <c r="K143" s="4"/>
      <c r="L143" s="4">
        <v>653.1872881313952</v>
      </c>
      <c r="M143" s="4"/>
      <c r="N143" s="4">
        <v>691.6613718740324</v>
      </c>
      <c r="O143" s="4"/>
      <c r="P143" s="4">
        <v>1769.1123834717594</v>
      </c>
      <c r="Q143" s="4"/>
      <c r="R143" s="4">
        <f t="shared" si="2"/>
        <v>12242.272691485616</v>
      </c>
      <c r="T143" s="5" t="s">
        <v>258</v>
      </c>
      <c r="U143" s="5" t="s">
        <v>258</v>
      </c>
    </row>
    <row r="144" spans="1:21" ht="15">
      <c r="A144" s="5">
        <v>2670</v>
      </c>
      <c r="B144" s="3" t="s">
        <v>136</v>
      </c>
      <c r="C144" s="4">
        <v>1341.2051714379659</v>
      </c>
      <c r="D144" s="4">
        <v>304.8885083407891</v>
      </c>
      <c r="E144" s="4">
        <v>303.9241107360683</v>
      </c>
      <c r="F144" s="4"/>
      <c r="G144" s="4">
        <v>2555.4630440339783</v>
      </c>
      <c r="H144" s="4">
        <v>543.0514019357145</v>
      </c>
      <c r="I144" s="4">
        <v>1507.0201247790092</v>
      </c>
      <c r="J144" s="4">
        <v>301.26381181771995</v>
      </c>
      <c r="K144" s="4"/>
      <c r="L144" s="4">
        <v>653.1872881313952</v>
      </c>
      <c r="M144" s="4"/>
      <c r="N144" s="4">
        <v>712.6625778939792</v>
      </c>
      <c r="O144" s="4"/>
      <c r="P144" s="4">
        <v>1545.2241295624822</v>
      </c>
      <c r="Q144" s="4"/>
      <c r="R144" s="4">
        <f t="shared" si="2"/>
        <v>9767.890168669102</v>
      </c>
      <c r="T144" s="5" t="s">
        <v>258</v>
      </c>
      <c r="U144" s="5" t="s">
        <v>258</v>
      </c>
    </row>
    <row r="145" spans="1:21" ht="15">
      <c r="A145" s="5">
        <v>2680</v>
      </c>
      <c r="B145" s="3" t="s">
        <v>137</v>
      </c>
      <c r="C145" s="4">
        <v>1938.4856867311705</v>
      </c>
      <c r="D145" s="4">
        <v>391.69142403215494</v>
      </c>
      <c r="E145" s="4">
        <v>441.341529023537</v>
      </c>
      <c r="F145" s="4"/>
      <c r="G145" s="4">
        <v>2530.4094847787433</v>
      </c>
      <c r="H145" s="4">
        <v>537.7273685834036</v>
      </c>
      <c r="I145" s="4">
        <v>1492.2454176733324</v>
      </c>
      <c r="J145" s="4">
        <v>527.3390494374036</v>
      </c>
      <c r="K145" s="4"/>
      <c r="L145" s="4">
        <v>653.1872881313952</v>
      </c>
      <c r="M145" s="4"/>
      <c r="N145" s="4">
        <v>692.9383747677377</v>
      </c>
      <c r="O145" s="4"/>
      <c r="P145" s="4">
        <v>1773.5396681925224</v>
      </c>
      <c r="Q145" s="4"/>
      <c r="R145" s="4">
        <f t="shared" si="2"/>
        <v>10978.905291351402</v>
      </c>
      <c r="T145" s="5" t="s">
        <v>258</v>
      </c>
      <c r="U145" s="5" t="s">
        <v>258</v>
      </c>
    </row>
    <row r="146" spans="1:21" ht="15">
      <c r="A146" s="5">
        <v>2690</v>
      </c>
      <c r="B146" s="3" t="s">
        <v>138</v>
      </c>
      <c r="C146" s="4">
        <v>5022.294225368664</v>
      </c>
      <c r="D146" s="4">
        <v>1202.177021293331</v>
      </c>
      <c r="E146" s="4">
        <v>934.1094547791113</v>
      </c>
      <c r="F146" s="4"/>
      <c r="G146" s="4">
        <v>1708.6920758112376</v>
      </c>
      <c r="H146" s="4">
        <v>516.4180137818204</v>
      </c>
      <c r="I146" s="4">
        <v>1518.4956139447456</v>
      </c>
      <c r="J146" s="4">
        <v>413.67939019881254</v>
      </c>
      <c r="K146" s="4"/>
      <c r="L146" s="4">
        <v>637.1001239297228</v>
      </c>
      <c r="M146" s="4"/>
      <c r="N146" s="4">
        <v>720.653913141545</v>
      </c>
      <c r="O146" s="4"/>
      <c r="P146" s="4">
        <v>1731.4759344000365</v>
      </c>
      <c r="Q146" s="4"/>
      <c r="R146" s="4">
        <f t="shared" si="2"/>
        <v>14405.095766649025</v>
      </c>
      <c r="T146" s="5" t="s">
        <v>258</v>
      </c>
      <c r="U146" s="5" t="s">
        <v>258</v>
      </c>
    </row>
    <row r="147" spans="1:21" ht="15">
      <c r="A147" s="5">
        <v>2700</v>
      </c>
      <c r="B147" s="3" t="s">
        <v>139</v>
      </c>
      <c r="C147" s="4">
        <v>5559.632610094809</v>
      </c>
      <c r="D147" s="4">
        <v>1338.036713544327</v>
      </c>
      <c r="E147" s="4">
        <v>1003.859761183633</v>
      </c>
      <c r="F147" s="4"/>
      <c r="G147" s="4">
        <v>2044.0407876529212</v>
      </c>
      <c r="H147" s="4">
        <v>542.4309534243356</v>
      </c>
      <c r="I147" s="4">
        <v>1523.25576860529</v>
      </c>
      <c r="J147" s="4">
        <v>538.3702229629725</v>
      </c>
      <c r="K147" s="4"/>
      <c r="L147" s="4">
        <v>637.1001239297228</v>
      </c>
      <c r="M147" s="4"/>
      <c r="N147" s="4">
        <v>724.8551278732792</v>
      </c>
      <c r="O147" s="4"/>
      <c r="P147" s="4">
        <v>1734.4459965560543</v>
      </c>
      <c r="Q147" s="4"/>
      <c r="R147" s="4">
        <f t="shared" si="2"/>
        <v>15646.028065827344</v>
      </c>
      <c r="T147" s="5" t="s">
        <v>258</v>
      </c>
      <c r="U147" s="5" t="s">
        <v>258</v>
      </c>
    </row>
    <row r="148" spans="1:21" ht="15">
      <c r="A148" s="5">
        <v>2710</v>
      </c>
      <c r="B148" s="3" t="s">
        <v>140</v>
      </c>
      <c r="C148" s="4">
        <v>7976.58494617376</v>
      </c>
      <c r="D148" s="4">
        <v>639.4238700016123</v>
      </c>
      <c r="E148" s="4">
        <v>672.1839945623059</v>
      </c>
      <c r="F148" s="4"/>
      <c r="G148" s="4">
        <v>1598.4836510565071</v>
      </c>
      <c r="H148" s="4">
        <v>584.2976123416151</v>
      </c>
      <c r="I148" s="4">
        <v>1486.8852413060283</v>
      </c>
      <c r="J148" s="4">
        <v>468.10567720629876</v>
      </c>
      <c r="K148" s="4"/>
      <c r="L148" s="4">
        <v>851.5864138202655</v>
      </c>
      <c r="M148" s="4"/>
      <c r="N148" s="4">
        <v>790.518866244722</v>
      </c>
      <c r="O148" s="4"/>
      <c r="P148" s="4">
        <v>1582.6948997892978</v>
      </c>
      <c r="Q148" s="4"/>
      <c r="R148" s="4">
        <f t="shared" si="2"/>
        <v>16650.76517250241</v>
      </c>
      <c r="T148" s="5" t="s">
        <v>258</v>
      </c>
      <c r="U148" s="5" t="s">
        <v>258</v>
      </c>
    </row>
    <row r="149" spans="1:21" ht="15">
      <c r="A149" s="5">
        <v>2720</v>
      </c>
      <c r="B149" s="3" t="s">
        <v>141</v>
      </c>
      <c r="C149" s="4">
        <v>6429.863898505876</v>
      </c>
      <c r="D149" s="4">
        <v>509.1133861325908</v>
      </c>
      <c r="E149" s="4">
        <v>529.7053513046644</v>
      </c>
      <c r="F149" s="4"/>
      <c r="G149" s="4">
        <v>1178.0412599419094</v>
      </c>
      <c r="H149" s="4">
        <v>765.8993679038956</v>
      </c>
      <c r="I149" s="4">
        <v>1464.3108968433446</v>
      </c>
      <c r="J149" s="4">
        <v>463.51464075677546</v>
      </c>
      <c r="K149" s="4"/>
      <c r="L149" s="4">
        <v>851.5864138202655</v>
      </c>
      <c r="M149" s="4"/>
      <c r="N149" s="4">
        <v>855.0511883715787</v>
      </c>
      <c r="O149" s="4"/>
      <c r="P149" s="4">
        <v>1571.6943498530013</v>
      </c>
      <c r="Q149" s="4"/>
      <c r="R149" s="4">
        <f t="shared" si="2"/>
        <v>14618.7807534339</v>
      </c>
      <c r="T149" s="5" t="s">
        <v>258</v>
      </c>
      <c r="U149" s="5" t="s">
        <v>258</v>
      </c>
    </row>
    <row r="150" spans="1:21" ht="15">
      <c r="A150" s="5">
        <v>2730</v>
      </c>
      <c r="B150" s="3" t="s">
        <v>142</v>
      </c>
      <c r="C150" s="4">
        <v>5522.703976084745</v>
      </c>
      <c r="D150" s="4">
        <v>672.7926895177588</v>
      </c>
      <c r="E150" s="4">
        <v>552.1759634176178</v>
      </c>
      <c r="F150" s="4"/>
      <c r="G150" s="4">
        <v>1778.2917270263608</v>
      </c>
      <c r="H150" s="4">
        <v>554.4092443603504</v>
      </c>
      <c r="I150" s="4">
        <v>1526.7795429746586</v>
      </c>
      <c r="J150" s="4">
        <v>483.76610050191357</v>
      </c>
      <c r="K150" s="4"/>
      <c r="L150" s="4">
        <v>541.9287621459808</v>
      </c>
      <c r="M150" s="4"/>
      <c r="N150" s="4">
        <v>722.2844836116835</v>
      </c>
      <c r="O150" s="4"/>
      <c r="P150" s="4">
        <v>1662.7107829905583</v>
      </c>
      <c r="Q150" s="4"/>
      <c r="R150" s="4">
        <f t="shared" si="2"/>
        <v>14017.84327263163</v>
      </c>
      <c r="T150" s="5" t="s">
        <v>258</v>
      </c>
      <c r="U150" s="5" t="s">
        <v>258</v>
      </c>
    </row>
    <row r="151" spans="1:21" ht="15">
      <c r="A151" s="5">
        <v>2740</v>
      </c>
      <c r="B151" s="3" t="s">
        <v>143</v>
      </c>
      <c r="C151" s="4">
        <v>4393.437052008884</v>
      </c>
      <c r="D151" s="4">
        <v>810.8182215962296</v>
      </c>
      <c r="E151" s="4">
        <v>425.10267665537145</v>
      </c>
      <c r="F151" s="4"/>
      <c r="G151" s="4">
        <v>2303.8463019336336</v>
      </c>
      <c r="H151" s="4">
        <v>559.7606849429792</v>
      </c>
      <c r="I151" s="4">
        <v>1541.5167972504757</v>
      </c>
      <c r="J151" s="4">
        <v>485.4954430332226</v>
      </c>
      <c r="K151" s="4"/>
      <c r="L151" s="4">
        <v>541.9287621459808</v>
      </c>
      <c r="M151" s="4"/>
      <c r="N151" s="4">
        <v>708.1334613172678</v>
      </c>
      <c r="O151" s="4"/>
      <c r="P151" s="4">
        <v>1666.989796687409</v>
      </c>
      <c r="Q151" s="4"/>
      <c r="R151" s="4">
        <f t="shared" si="2"/>
        <v>13437.029197571452</v>
      </c>
      <c r="T151" s="5" t="s">
        <v>258</v>
      </c>
      <c r="U151" s="5" t="s">
        <v>258</v>
      </c>
    </row>
    <row r="152" spans="1:21" ht="15">
      <c r="A152" s="5">
        <v>2750</v>
      </c>
      <c r="B152" s="3" t="s">
        <v>144</v>
      </c>
      <c r="C152" s="4">
        <v>3647.3716054867277</v>
      </c>
      <c r="D152" s="4">
        <v>686.1891489559965</v>
      </c>
      <c r="E152" s="4">
        <v>337.13373838810634</v>
      </c>
      <c r="F152" s="4"/>
      <c r="G152" s="4">
        <v>2259.795703426299</v>
      </c>
      <c r="H152" s="4">
        <v>549.0578037777215</v>
      </c>
      <c r="I152" s="4">
        <v>1512.0422886988415</v>
      </c>
      <c r="J152" s="4">
        <v>485.4954430332226</v>
      </c>
      <c r="K152" s="4"/>
      <c r="L152" s="4">
        <v>541.9287621459808</v>
      </c>
      <c r="M152" s="4"/>
      <c r="N152" s="4">
        <v>704.5561893674742</v>
      </c>
      <c r="O152" s="4"/>
      <c r="P152" s="4">
        <v>1631.6500803648605</v>
      </c>
      <c r="Q152" s="4"/>
      <c r="R152" s="4">
        <f t="shared" si="2"/>
        <v>12355.22076364523</v>
      </c>
      <c r="T152" s="5" t="s">
        <v>258</v>
      </c>
      <c r="U152" s="5" t="s">
        <v>258</v>
      </c>
    </row>
    <row r="153" spans="1:21" ht="15">
      <c r="A153" s="5">
        <v>2760</v>
      </c>
      <c r="B153" s="3" t="s">
        <v>145</v>
      </c>
      <c r="C153" s="4">
        <v>8455.051595521545</v>
      </c>
      <c r="D153" s="4">
        <v>985.9900901369127</v>
      </c>
      <c r="E153" s="4">
        <v>598.356485770208</v>
      </c>
      <c r="F153" s="4"/>
      <c r="G153" s="4">
        <v>1831.3791913581158</v>
      </c>
      <c r="H153" s="4">
        <v>607.6695168352798</v>
      </c>
      <c r="I153" s="4">
        <v>1583.9977182098</v>
      </c>
      <c r="J153" s="4">
        <v>797.8393162304156</v>
      </c>
      <c r="K153" s="4"/>
      <c r="L153" s="4">
        <v>1281.9802408150322</v>
      </c>
      <c r="M153" s="4"/>
      <c r="N153" s="4">
        <v>918.9762061906798</v>
      </c>
      <c r="O153" s="4"/>
      <c r="P153" s="4">
        <v>1603.7140588154293</v>
      </c>
      <c r="Q153" s="4"/>
      <c r="R153" s="4">
        <f t="shared" si="2"/>
        <v>18664.95441988342</v>
      </c>
      <c r="T153" s="5" t="s">
        <v>258</v>
      </c>
      <c r="U153" s="5" t="s">
        <v>258</v>
      </c>
    </row>
    <row r="154" spans="1:21" ht="15">
      <c r="A154" s="5">
        <v>2770</v>
      </c>
      <c r="B154" s="3" t="s">
        <v>146</v>
      </c>
      <c r="C154" s="4">
        <v>16933.65188519443</v>
      </c>
      <c r="D154" s="4">
        <v>1349.4167334854487</v>
      </c>
      <c r="E154" s="4">
        <v>1200.8431791412322</v>
      </c>
      <c r="F154" s="4"/>
      <c r="G154" s="4">
        <v>1840.1838990088763</v>
      </c>
      <c r="H154" s="4">
        <v>610.5910048969878</v>
      </c>
      <c r="I154" s="4">
        <v>1591.6130918550393</v>
      </c>
      <c r="J154" s="4">
        <v>425.9545613803224</v>
      </c>
      <c r="K154" s="4"/>
      <c r="L154" s="4">
        <v>1281.9802408150322</v>
      </c>
      <c r="M154" s="4"/>
      <c r="N154" s="4">
        <v>965.8467879700676</v>
      </c>
      <c r="O154" s="4"/>
      <c r="P154" s="4">
        <v>1599.5364518518709</v>
      </c>
      <c r="Q154" s="4"/>
      <c r="R154" s="4">
        <f t="shared" si="2"/>
        <v>27799.617835599318</v>
      </c>
      <c r="T154" s="5" t="s">
        <v>258</v>
      </c>
      <c r="U154" s="5" t="s">
        <v>258</v>
      </c>
    </row>
    <row r="155" spans="1:21" ht="15">
      <c r="A155" s="5">
        <v>2780</v>
      </c>
      <c r="B155" s="3" t="s">
        <v>147</v>
      </c>
      <c r="C155" s="4">
        <v>7770.533872349493</v>
      </c>
      <c r="D155" s="4">
        <v>975.7922570491705</v>
      </c>
      <c r="E155" s="4">
        <v>555.3780522433794</v>
      </c>
      <c r="F155" s="4"/>
      <c r="G155" s="4">
        <v>1804.9650684058354</v>
      </c>
      <c r="H155" s="4">
        <v>598.9050526501555</v>
      </c>
      <c r="I155" s="4">
        <v>1561.1515972740817</v>
      </c>
      <c r="J155" s="4">
        <v>864.4372510484909</v>
      </c>
      <c r="K155" s="4"/>
      <c r="L155" s="4">
        <v>1281.9802408150322</v>
      </c>
      <c r="M155" s="4"/>
      <c r="N155" s="4">
        <v>916.4628178549547</v>
      </c>
      <c r="O155" s="4"/>
      <c r="P155" s="4">
        <v>1613.6882255134558</v>
      </c>
      <c r="Q155" s="4"/>
      <c r="R155" s="4">
        <f t="shared" si="2"/>
        <v>17943.294435204047</v>
      </c>
      <c r="T155" s="5" t="s">
        <v>258</v>
      </c>
      <c r="U155" s="5" t="s">
        <v>258</v>
      </c>
    </row>
    <row r="156" spans="1:21" ht="15">
      <c r="A156" s="5">
        <v>2790</v>
      </c>
      <c r="B156" s="3" t="s">
        <v>148</v>
      </c>
      <c r="C156" s="4">
        <v>3153.3842259028315</v>
      </c>
      <c r="D156" s="4">
        <v>596.4930599106539</v>
      </c>
      <c r="E156" s="4">
        <v>275.0723384432137</v>
      </c>
      <c r="F156" s="4"/>
      <c r="G156" s="4">
        <v>1592.1016569960566</v>
      </c>
      <c r="H156" s="4">
        <v>551.198380010773</v>
      </c>
      <c r="I156" s="4">
        <v>1508.2402237486451</v>
      </c>
      <c r="J156" s="4">
        <v>472.87675430090144</v>
      </c>
      <c r="K156" s="4"/>
      <c r="L156" s="4">
        <v>687.3542706412103</v>
      </c>
      <c r="M156" s="4"/>
      <c r="N156" s="4">
        <v>700.0527090213769</v>
      </c>
      <c r="O156" s="4"/>
      <c r="P156" s="4">
        <v>1617.3392659058295</v>
      </c>
      <c r="Q156" s="4"/>
      <c r="R156" s="4">
        <f t="shared" si="2"/>
        <v>11154.112884881491</v>
      </c>
      <c r="T156" s="5" t="s">
        <v>258</v>
      </c>
      <c r="U156" s="5" t="s">
        <v>258</v>
      </c>
    </row>
    <row r="157" spans="1:21" ht="15">
      <c r="A157" s="5">
        <v>2800</v>
      </c>
      <c r="B157" s="3" t="s">
        <v>149</v>
      </c>
      <c r="C157" s="4">
        <v>4632.135179088426</v>
      </c>
      <c r="D157" s="4">
        <v>1103.8219963002712</v>
      </c>
      <c r="E157" s="4">
        <v>489.9352170518717</v>
      </c>
      <c r="F157" s="4"/>
      <c r="G157" s="4">
        <v>2235.567874247264</v>
      </c>
      <c r="H157" s="4">
        <v>1136.2498853932414</v>
      </c>
      <c r="I157" s="4">
        <v>1486.2755602959946</v>
      </c>
      <c r="J157" s="4">
        <v>526.8757967076264</v>
      </c>
      <c r="K157" s="4"/>
      <c r="L157" s="4">
        <v>687.3542706412103</v>
      </c>
      <c r="M157" s="4"/>
      <c r="N157" s="4">
        <v>724.0974577802012</v>
      </c>
      <c r="O157" s="4"/>
      <c r="P157" s="4">
        <v>1655.0169998220651</v>
      </c>
      <c r="Q157" s="4"/>
      <c r="R157" s="4">
        <f t="shared" si="2"/>
        <v>14677.330237328171</v>
      </c>
      <c r="T157" s="5" t="s">
        <v>258</v>
      </c>
      <c r="U157" s="5" t="s">
        <v>258</v>
      </c>
    </row>
    <row r="158" spans="1:21" ht="15">
      <c r="A158" s="5">
        <v>2810</v>
      </c>
      <c r="B158" s="3" t="s">
        <v>150</v>
      </c>
      <c r="C158" s="4">
        <v>2015.0189427230416</v>
      </c>
      <c r="D158" s="4">
        <v>440.4370058522717</v>
      </c>
      <c r="E158" s="4">
        <v>206.9079304495425</v>
      </c>
      <c r="F158" s="4"/>
      <c r="G158" s="4">
        <v>2246.580523874098</v>
      </c>
      <c r="H158" s="4">
        <v>545.8469394281442</v>
      </c>
      <c r="I158" s="4">
        <v>1784.4254186181608</v>
      </c>
      <c r="J158" s="4">
        <v>312.1904785675854</v>
      </c>
      <c r="K158" s="4"/>
      <c r="L158" s="4">
        <v>687.3542706412103</v>
      </c>
      <c r="M158" s="4"/>
      <c r="N158" s="4">
        <v>706.3237617420721</v>
      </c>
      <c r="O158" s="4"/>
      <c r="P158" s="4">
        <v>1639.8999472715957</v>
      </c>
      <c r="Q158" s="4"/>
      <c r="R158" s="4">
        <f t="shared" si="2"/>
        <v>10584.985219167722</v>
      </c>
      <c r="T158" s="5" t="s">
        <v>258</v>
      </c>
      <c r="U158" s="5" t="s">
        <v>258</v>
      </c>
    </row>
    <row r="159" spans="1:21" ht="15">
      <c r="A159" s="5">
        <v>2820</v>
      </c>
      <c r="B159" s="3" t="s">
        <v>151</v>
      </c>
      <c r="C159" s="4">
        <v>8612.399688260077</v>
      </c>
      <c r="D159" s="4">
        <v>1065.1307649086316</v>
      </c>
      <c r="E159" s="4">
        <v>672.3048704847052</v>
      </c>
      <c r="F159" s="4"/>
      <c r="G159" s="4">
        <v>2379.901496664588</v>
      </c>
      <c r="H159" s="4">
        <v>1599.6130165005288</v>
      </c>
      <c r="I159" s="4">
        <v>1566.8899603681953</v>
      </c>
      <c r="J159" s="4">
        <v>713.299430926958</v>
      </c>
      <c r="K159" s="4"/>
      <c r="L159" s="4">
        <v>466.3793112589798</v>
      </c>
      <c r="M159" s="4"/>
      <c r="N159" s="4">
        <v>794.8531887699369</v>
      </c>
      <c r="O159" s="4"/>
      <c r="P159" s="4">
        <v>1629.4514305364776</v>
      </c>
      <c r="Q159" s="4"/>
      <c r="R159" s="4">
        <f t="shared" si="2"/>
        <v>19500.22315867908</v>
      </c>
      <c r="T159" s="5" t="s">
        <v>258</v>
      </c>
      <c r="U159" s="5" t="s">
        <v>258</v>
      </c>
    </row>
    <row r="160" spans="1:21" ht="15">
      <c r="A160" s="5">
        <v>2830</v>
      </c>
      <c r="B160" s="3" t="s">
        <v>152</v>
      </c>
      <c r="C160" s="4">
        <v>26897.4254991851</v>
      </c>
      <c r="D160" s="4">
        <v>2364.975669048733</v>
      </c>
      <c r="E160" s="4">
        <v>2008.2308398726016</v>
      </c>
      <c r="F160" s="4"/>
      <c r="G160" s="4">
        <v>2391.343330783168</v>
      </c>
      <c r="H160" s="4">
        <v>1102.3066881365057</v>
      </c>
      <c r="I160" s="4">
        <v>1553.7950771647993</v>
      </c>
      <c r="J160" s="4">
        <v>445.33323621343766</v>
      </c>
      <c r="K160" s="4"/>
      <c r="L160" s="4">
        <v>1165.282021988508</v>
      </c>
      <c r="M160" s="4"/>
      <c r="N160" s="4">
        <v>783.489110901523</v>
      </c>
      <c r="O160" s="4"/>
      <c r="P160" s="4">
        <v>1620.7624042792554</v>
      </c>
      <c r="Q160" s="4"/>
      <c r="R160" s="4">
        <f t="shared" si="2"/>
        <v>40332.94387757364</v>
      </c>
      <c r="T160" s="5" t="s">
        <v>258</v>
      </c>
      <c r="U160" s="5" t="s">
        <v>258</v>
      </c>
    </row>
    <row r="161" spans="1:21" ht="15">
      <c r="A161" s="5">
        <v>2840</v>
      </c>
      <c r="B161" s="3" t="s">
        <v>153</v>
      </c>
      <c r="C161" s="4">
        <v>7804.786518387812</v>
      </c>
      <c r="D161" s="4">
        <v>735.6124478884336</v>
      </c>
      <c r="E161" s="4">
        <v>584.7510826065438</v>
      </c>
      <c r="F161" s="4"/>
      <c r="G161" s="4">
        <v>2288.3668237159504</v>
      </c>
      <c r="H161" s="4">
        <v>1054.8389360157948</v>
      </c>
      <c r="I161" s="4">
        <v>1477.470710567656</v>
      </c>
      <c r="J161" s="4">
        <v>535.6209191110535</v>
      </c>
      <c r="K161" s="4"/>
      <c r="L161" s="4">
        <v>1165.282021988508</v>
      </c>
      <c r="M161" s="4"/>
      <c r="N161" s="4">
        <v>777.6480922606794</v>
      </c>
      <c r="O161" s="4"/>
      <c r="P161" s="4">
        <v>1689.0469154649124</v>
      </c>
      <c r="Q161" s="4"/>
      <c r="R161" s="4">
        <f t="shared" si="2"/>
        <v>18113.424468007343</v>
      </c>
      <c r="T161" s="5" t="s">
        <v>258</v>
      </c>
      <c r="U161" s="5" t="s">
        <v>258</v>
      </c>
    </row>
    <row r="162" spans="1:21" ht="15">
      <c r="A162" s="5">
        <v>2862</v>
      </c>
      <c r="B162" s="3" t="s">
        <v>154</v>
      </c>
      <c r="C162" s="4">
        <v>2458.697748438155</v>
      </c>
      <c r="D162" s="4">
        <v>648.6570365400169</v>
      </c>
      <c r="E162" s="4">
        <v>564.9429321569371</v>
      </c>
      <c r="F162" s="4"/>
      <c r="G162" s="4">
        <v>2027.4252597754344</v>
      </c>
      <c r="H162" s="4">
        <v>614.9430251581487</v>
      </c>
      <c r="I162" s="4">
        <v>1531.491798545209</v>
      </c>
      <c r="J162" s="4">
        <v>398.700008528211</v>
      </c>
      <c r="K162" s="4"/>
      <c r="L162" s="4">
        <v>534.5595248573161</v>
      </c>
      <c r="M162" s="4"/>
      <c r="N162" s="4">
        <v>674.9875632948432</v>
      </c>
      <c r="O162" s="4"/>
      <c r="P162" s="4">
        <v>1565.2640344274212</v>
      </c>
      <c r="Q162" s="4"/>
      <c r="R162" s="4">
        <f t="shared" si="2"/>
        <v>11019.66893172169</v>
      </c>
      <c r="T162" s="5" t="s">
        <v>258</v>
      </c>
      <c r="U162" s="5" t="s">
        <v>258</v>
      </c>
    </row>
    <row r="163" spans="1:21" ht="15">
      <c r="A163" s="5">
        <v>2865</v>
      </c>
      <c r="B163" s="3" t="s">
        <v>155</v>
      </c>
      <c r="C163" s="4">
        <v>1745.2793551712718</v>
      </c>
      <c r="D163" s="4">
        <v>454.1000606886462</v>
      </c>
      <c r="E163" s="4">
        <v>385.6761646121638</v>
      </c>
      <c r="F163" s="4"/>
      <c r="G163" s="4">
        <v>2017.5833895823496</v>
      </c>
      <c r="H163" s="4">
        <v>611.957864841847</v>
      </c>
      <c r="I163" s="4">
        <v>1524.057372338679</v>
      </c>
      <c r="J163" s="4">
        <v>384.7918686958316</v>
      </c>
      <c r="K163" s="4"/>
      <c r="L163" s="4">
        <v>534.5595248573161</v>
      </c>
      <c r="M163" s="4"/>
      <c r="N163" s="4">
        <v>688.7163619432722</v>
      </c>
      <c r="O163" s="4"/>
      <c r="P163" s="4">
        <v>1506.8423819555067</v>
      </c>
      <c r="Q163" s="4"/>
      <c r="R163" s="4">
        <f t="shared" si="2"/>
        <v>9853.564344686885</v>
      </c>
      <c r="T163" s="5" t="s">
        <v>258</v>
      </c>
      <c r="U163" s="5" t="s">
        <v>258</v>
      </c>
    </row>
    <row r="164" spans="1:21" ht="15">
      <c r="A164" s="5">
        <v>3000</v>
      </c>
      <c r="B164" s="3" t="s">
        <v>156</v>
      </c>
      <c r="C164" s="4">
        <v>18028.66616323197</v>
      </c>
      <c r="D164" s="4">
        <v>1859.8366711924507</v>
      </c>
      <c r="E164" s="4">
        <v>1451.5594392561277</v>
      </c>
      <c r="F164" s="4"/>
      <c r="G164" s="4">
        <v>1624.9484144826258</v>
      </c>
      <c r="H164" s="4">
        <v>872.566596520387</v>
      </c>
      <c r="I164" s="4">
        <v>1601.1323089115886</v>
      </c>
      <c r="J164" s="4">
        <v>476.3703072750752</v>
      </c>
      <c r="K164" s="4"/>
      <c r="L164" s="4">
        <v>1169.5808110388307</v>
      </c>
      <c r="M164" s="4"/>
      <c r="N164" s="4">
        <v>754.4216965001766</v>
      </c>
      <c r="O164" s="4"/>
      <c r="P164" s="4">
        <v>1613.0069749479428</v>
      </c>
      <c r="Q164" s="4"/>
      <c r="R164" s="4">
        <f t="shared" si="2"/>
        <v>29452.08938335718</v>
      </c>
      <c r="T164" s="5" t="s">
        <v>258</v>
      </c>
      <c r="U164" s="5" t="s">
        <v>258</v>
      </c>
    </row>
    <row r="165" spans="1:21" ht="15">
      <c r="A165" s="5">
        <v>3010</v>
      </c>
      <c r="B165" s="3" t="s">
        <v>157</v>
      </c>
      <c r="C165" s="4">
        <v>5195.163048343311</v>
      </c>
      <c r="D165" s="4">
        <v>669.756041828584</v>
      </c>
      <c r="E165" s="4">
        <v>586.1553141230906</v>
      </c>
      <c r="F165" s="4"/>
      <c r="G165" s="4">
        <v>1688.8811531931362</v>
      </c>
      <c r="H165" s="4">
        <v>925.8526016616148</v>
      </c>
      <c r="I165" s="4">
        <v>1521.083601856067</v>
      </c>
      <c r="J165" s="4">
        <v>483.61478346488497</v>
      </c>
      <c r="K165" s="4"/>
      <c r="L165" s="4">
        <v>641.2604487117815</v>
      </c>
      <c r="M165" s="4"/>
      <c r="N165" s="4">
        <v>749.8481273434105</v>
      </c>
      <c r="O165" s="4"/>
      <c r="P165" s="4">
        <v>1653.804911935044</v>
      </c>
      <c r="Q165" s="4"/>
      <c r="R165" s="4">
        <f t="shared" si="2"/>
        <v>14115.420032460925</v>
      </c>
      <c r="T165" s="5" t="s">
        <v>258</v>
      </c>
      <c r="U165" s="5" t="s">
        <v>258</v>
      </c>
    </row>
    <row r="166" spans="1:21" ht="15">
      <c r="A166" s="5">
        <v>3020</v>
      </c>
      <c r="B166" s="3" t="s">
        <v>158</v>
      </c>
      <c r="C166" s="4">
        <v>7012.694078751663</v>
      </c>
      <c r="D166" s="4">
        <v>1201.9709500466454</v>
      </c>
      <c r="E166" s="4">
        <v>836.1913784299081</v>
      </c>
      <c r="F166" s="4"/>
      <c r="G166" s="4">
        <v>2394.1530775132064</v>
      </c>
      <c r="H166" s="4">
        <v>748.6286427709905</v>
      </c>
      <c r="I166" s="4">
        <v>1509.1885199256187</v>
      </c>
      <c r="J166" s="4">
        <v>450.90189336574196</v>
      </c>
      <c r="K166" s="4"/>
      <c r="L166" s="4">
        <v>641.2604487117815</v>
      </c>
      <c r="M166" s="4"/>
      <c r="N166" s="4">
        <v>738.8148077145668</v>
      </c>
      <c r="O166" s="4"/>
      <c r="P166" s="4">
        <v>1588.4881609450201</v>
      </c>
      <c r="Q166" s="4"/>
      <c r="R166" s="4">
        <f t="shared" si="2"/>
        <v>17122.291958175145</v>
      </c>
      <c r="T166" s="5" t="s">
        <v>258</v>
      </c>
      <c r="U166" s="5" t="s">
        <v>258</v>
      </c>
    </row>
    <row r="167" spans="1:21" ht="15">
      <c r="A167" s="5">
        <v>3030</v>
      </c>
      <c r="B167" s="3" t="s">
        <v>159</v>
      </c>
      <c r="C167" s="4">
        <v>2723.085360046437</v>
      </c>
      <c r="D167" s="4">
        <v>920.1281764843818</v>
      </c>
      <c r="E167" s="4">
        <v>623.6859584244266</v>
      </c>
      <c r="F167" s="4"/>
      <c r="G167" s="4">
        <v>1991.6341935153825</v>
      </c>
      <c r="H167" s="4">
        <v>605.9875442092437</v>
      </c>
      <c r="I167" s="4">
        <v>1536.3651012841551</v>
      </c>
      <c r="J167" s="4">
        <v>449.5434866986182</v>
      </c>
      <c r="K167" s="4"/>
      <c r="L167" s="4">
        <v>536.4102364099311</v>
      </c>
      <c r="M167" s="4"/>
      <c r="N167" s="4">
        <v>697.6179456322933</v>
      </c>
      <c r="O167" s="4"/>
      <c r="P167" s="4">
        <v>1634.5562719742277</v>
      </c>
      <c r="Q167" s="4"/>
      <c r="R167" s="4">
        <f t="shared" si="2"/>
        <v>11719.014274679097</v>
      </c>
      <c r="T167" s="5" t="s">
        <v>258</v>
      </c>
      <c r="U167" s="5" t="s">
        <v>258</v>
      </c>
    </row>
    <row r="168" spans="1:21" ht="15">
      <c r="A168" s="5">
        <v>3040</v>
      </c>
      <c r="B168" s="3" t="s">
        <v>160</v>
      </c>
      <c r="C168" s="4">
        <v>2355.4046127288466</v>
      </c>
      <c r="D168" s="4">
        <v>636.5965021321325</v>
      </c>
      <c r="E168" s="4">
        <v>542.2497536747138</v>
      </c>
      <c r="F168" s="4"/>
      <c r="G168" s="4">
        <v>1991.6341935153825</v>
      </c>
      <c r="H168" s="4">
        <v>1449.9118802396354</v>
      </c>
      <c r="I168" s="4">
        <v>1605.6988836334351</v>
      </c>
      <c r="J168" s="4">
        <v>449.5434866986182</v>
      </c>
      <c r="K168" s="4"/>
      <c r="L168" s="4">
        <v>536.4102364099311</v>
      </c>
      <c r="M168" s="4"/>
      <c r="N168" s="4">
        <v>830.1682447429498</v>
      </c>
      <c r="O168" s="4"/>
      <c r="P168" s="4">
        <v>1542.9366221562475</v>
      </c>
      <c r="Q168" s="4"/>
      <c r="R168" s="4">
        <f t="shared" si="2"/>
        <v>11940.554415931892</v>
      </c>
      <c r="T168" s="5" t="s">
        <v>258</v>
      </c>
      <c r="U168" s="5" t="s">
        <v>258</v>
      </c>
    </row>
    <row r="169" spans="1:21" ht="15">
      <c r="A169" s="5">
        <v>3050</v>
      </c>
      <c r="B169" s="3" t="s">
        <v>161</v>
      </c>
      <c r="C169" s="4">
        <v>2386.9812707954225</v>
      </c>
      <c r="D169" s="4">
        <v>770.2461943832524</v>
      </c>
      <c r="E169" s="4">
        <v>545.6007792846278</v>
      </c>
      <c r="F169" s="4"/>
      <c r="G169" s="4">
        <v>2030.878217032927</v>
      </c>
      <c r="H169" s="4">
        <v>617.9281854744504</v>
      </c>
      <c r="I169" s="4">
        <v>1566.6383052503454</v>
      </c>
      <c r="J169" s="4">
        <v>578.5921200753663</v>
      </c>
      <c r="K169" s="4"/>
      <c r="L169" s="4">
        <v>536.4102364099311</v>
      </c>
      <c r="M169" s="4"/>
      <c r="N169" s="4">
        <v>862.0310282922142</v>
      </c>
      <c r="O169" s="4"/>
      <c r="P169" s="4">
        <v>1643.1952742099395</v>
      </c>
      <c r="Q169" s="4"/>
      <c r="R169" s="4">
        <f t="shared" si="2"/>
        <v>11538.501611208476</v>
      </c>
      <c r="T169" s="5" t="s">
        <v>258</v>
      </c>
      <c r="U169" s="5" t="s">
        <v>258</v>
      </c>
    </row>
    <row r="170" spans="1:21" ht="15">
      <c r="A170" s="5">
        <v>3060</v>
      </c>
      <c r="B170" s="3" t="s">
        <v>162</v>
      </c>
      <c r="C170" s="4">
        <v>2355.4046127288466</v>
      </c>
      <c r="D170" s="4">
        <v>715.8705692407337</v>
      </c>
      <c r="E170" s="4">
        <v>538.3831905003693</v>
      </c>
      <c r="F170" s="4"/>
      <c r="G170" s="4">
        <v>1997.8996491961807</v>
      </c>
      <c r="H170" s="4">
        <v>1353.7090493562819</v>
      </c>
      <c r="I170" s="4">
        <v>1536.3651012841551</v>
      </c>
      <c r="J170" s="4">
        <v>578.5921200753663</v>
      </c>
      <c r="K170" s="4"/>
      <c r="L170" s="4">
        <v>536.4102364099311</v>
      </c>
      <c r="M170" s="4"/>
      <c r="N170" s="4">
        <v>746.9177446427035</v>
      </c>
      <c r="O170" s="4"/>
      <c r="P170" s="4">
        <v>1632.6174284767167</v>
      </c>
      <c r="Q170" s="4"/>
      <c r="R170" s="4">
        <f t="shared" si="2"/>
        <v>11992.169701911285</v>
      </c>
      <c r="T170" s="5" t="s">
        <v>258</v>
      </c>
      <c r="U170" s="5" t="s">
        <v>258</v>
      </c>
    </row>
    <row r="171" spans="1:21" ht="15">
      <c r="A171" s="5">
        <v>3070</v>
      </c>
      <c r="B171" s="3" t="s">
        <v>163</v>
      </c>
      <c r="C171" s="4">
        <v>2355.4046127288466</v>
      </c>
      <c r="D171" s="4">
        <v>737.4810181301767</v>
      </c>
      <c r="E171" s="4">
        <v>540.2566519814325</v>
      </c>
      <c r="F171" s="4"/>
      <c r="G171" s="4">
        <v>2633.8591452456417</v>
      </c>
      <c r="H171" s="4">
        <v>1329.536989285736</v>
      </c>
      <c r="I171" s="4">
        <v>1442.1727212467392</v>
      </c>
      <c r="J171" s="4">
        <v>449.5434866986182</v>
      </c>
      <c r="K171" s="4"/>
      <c r="L171" s="4">
        <v>536.4102364099311</v>
      </c>
      <c r="M171" s="4"/>
      <c r="N171" s="4">
        <v>770.0358876853907</v>
      </c>
      <c r="O171" s="4"/>
      <c r="P171" s="4">
        <v>1539.9528989911614</v>
      </c>
      <c r="Q171" s="4"/>
      <c r="R171" s="4">
        <f t="shared" si="2"/>
        <v>12334.653648403675</v>
      </c>
      <c r="T171" s="5" t="s">
        <v>258</v>
      </c>
      <c r="U171" s="5" t="s">
        <v>258</v>
      </c>
    </row>
    <row r="172" spans="1:21" ht="15">
      <c r="A172" s="5">
        <v>3080</v>
      </c>
      <c r="B172" s="3" t="s">
        <v>164</v>
      </c>
      <c r="C172" s="4">
        <v>5750.162953682964</v>
      </c>
      <c r="D172" s="4">
        <v>657.7424763870109</v>
      </c>
      <c r="E172" s="4">
        <v>686.9372327272341</v>
      </c>
      <c r="F172" s="4"/>
      <c r="G172" s="4">
        <v>1594.6778732695127</v>
      </c>
      <c r="H172" s="4">
        <v>527.9710569501527</v>
      </c>
      <c r="I172" s="4">
        <v>1520.3933994551378</v>
      </c>
      <c r="J172" s="4">
        <v>714.9585299745211</v>
      </c>
      <c r="K172" s="4"/>
      <c r="L172" s="4">
        <v>859.5409114673344</v>
      </c>
      <c r="M172" s="4"/>
      <c r="N172" s="4">
        <v>749.5555487255405</v>
      </c>
      <c r="O172" s="4"/>
      <c r="P172" s="4">
        <v>1374.8710364611081</v>
      </c>
      <c r="Q172" s="4"/>
      <c r="R172" s="4">
        <f t="shared" si="2"/>
        <v>14436.811019100518</v>
      </c>
      <c r="T172" s="5" t="s">
        <v>258</v>
      </c>
      <c r="U172" s="5" t="s">
        <v>258</v>
      </c>
    </row>
    <row r="173" spans="1:21" ht="15">
      <c r="A173" s="5">
        <v>3085</v>
      </c>
      <c r="B173" s="3" t="s">
        <v>165</v>
      </c>
      <c r="C173" s="4">
        <v>7120.8039928101125</v>
      </c>
      <c r="D173" s="4">
        <v>1222.9234522235636</v>
      </c>
      <c r="E173" s="4">
        <v>902.5927324085663</v>
      </c>
      <c r="F173" s="4"/>
      <c r="G173" s="4">
        <v>2310.5870487897278</v>
      </c>
      <c r="H173" s="4">
        <v>527.1181150164691</v>
      </c>
      <c r="I173" s="4">
        <v>1517.9371904091684</v>
      </c>
      <c r="J173" s="4">
        <v>512.7467551537226</v>
      </c>
      <c r="K173" s="4"/>
      <c r="L173" s="4">
        <v>859.5409114673344</v>
      </c>
      <c r="M173" s="4"/>
      <c r="N173" s="4">
        <v>736.2524826900634</v>
      </c>
      <c r="O173" s="4"/>
      <c r="P173" s="4">
        <v>1390.2835432398433</v>
      </c>
      <c r="Q173" s="4"/>
      <c r="R173" s="4">
        <f t="shared" si="2"/>
        <v>17100.78622420857</v>
      </c>
      <c r="T173" s="5" t="s">
        <v>258</v>
      </c>
      <c r="U173" s="5" t="s">
        <v>258</v>
      </c>
    </row>
    <row r="174" spans="1:21" ht="15">
      <c r="A174" s="5">
        <v>3090</v>
      </c>
      <c r="B174" s="3" t="s">
        <v>166</v>
      </c>
      <c r="C174" s="4">
        <v>5224.598916032492</v>
      </c>
      <c r="D174" s="4">
        <v>778.3025746247536</v>
      </c>
      <c r="E174" s="4">
        <v>752.871386885213</v>
      </c>
      <c r="F174" s="4"/>
      <c r="G174" s="4">
        <v>2191.8980599324477</v>
      </c>
      <c r="H174" s="4">
        <v>562.2987035776347</v>
      </c>
      <c r="I174" s="4">
        <v>1517.9371904091684</v>
      </c>
      <c r="J174" s="4">
        <v>532.1166892538838</v>
      </c>
      <c r="K174" s="4"/>
      <c r="L174" s="4">
        <v>859.5409114673344</v>
      </c>
      <c r="M174" s="4"/>
      <c r="N174" s="4">
        <v>761.4844351716135</v>
      </c>
      <c r="O174" s="4"/>
      <c r="P174" s="4">
        <v>1452.1945638705233</v>
      </c>
      <c r="Q174" s="4"/>
      <c r="R174" s="4">
        <f t="shared" si="2"/>
        <v>14633.243431225063</v>
      </c>
      <c r="T174" s="5" t="s">
        <v>258</v>
      </c>
      <c r="U174" s="5" t="s">
        <v>258</v>
      </c>
    </row>
    <row r="175" spans="1:21" ht="15">
      <c r="A175" s="5">
        <v>3100</v>
      </c>
      <c r="B175" s="3" t="s">
        <v>167</v>
      </c>
      <c r="C175" s="4">
        <v>7200.5484343680755</v>
      </c>
      <c r="D175" s="4">
        <v>1576.9873662699808</v>
      </c>
      <c r="E175" s="4">
        <v>691.1582021526356</v>
      </c>
      <c r="F175" s="4"/>
      <c r="G175" s="4">
        <v>2279.181011233363</v>
      </c>
      <c r="H175" s="4">
        <v>519.9534027735268</v>
      </c>
      <c r="I175" s="4">
        <v>1497.3050344230244</v>
      </c>
      <c r="J175" s="4">
        <v>495.982631000547</v>
      </c>
      <c r="K175" s="4"/>
      <c r="L175" s="4">
        <v>859.5409114673344</v>
      </c>
      <c r="M175" s="4"/>
      <c r="N175" s="4">
        <v>736.3107173497111</v>
      </c>
      <c r="O175" s="4"/>
      <c r="P175" s="4">
        <v>1469.37783652479</v>
      </c>
      <c r="Q175" s="4"/>
      <c r="R175" s="4">
        <f t="shared" si="2"/>
        <v>17326.34554756299</v>
      </c>
      <c r="T175" s="5" t="s">
        <v>258</v>
      </c>
      <c r="U175" s="5" t="s">
        <v>258</v>
      </c>
    </row>
    <row r="176" spans="1:21" ht="15">
      <c r="A176" s="5">
        <v>3110</v>
      </c>
      <c r="B176" s="3" t="s">
        <v>168</v>
      </c>
      <c r="C176" s="4">
        <v>6570.6208658195965</v>
      </c>
      <c r="D176" s="4">
        <v>1121.1024580814694</v>
      </c>
      <c r="E176" s="4">
        <v>710.6078461097777</v>
      </c>
      <c r="F176" s="4"/>
      <c r="G176" s="4">
        <v>2304.97882779752</v>
      </c>
      <c r="H176" s="4">
        <v>602.1326125139967</v>
      </c>
      <c r="I176" s="4">
        <v>1514.2528768402142</v>
      </c>
      <c r="J176" s="4">
        <v>337.5969141979573</v>
      </c>
      <c r="K176" s="4"/>
      <c r="L176" s="4">
        <v>859.5409114673344</v>
      </c>
      <c r="M176" s="4"/>
      <c r="N176" s="4">
        <v>781.542409421868</v>
      </c>
      <c r="O176" s="4"/>
      <c r="P176" s="4">
        <v>1396.4542027048474</v>
      </c>
      <c r="Q176" s="4"/>
      <c r="R176" s="4">
        <f t="shared" si="2"/>
        <v>16198.829924954582</v>
      </c>
      <c r="T176" s="5" t="s">
        <v>258</v>
      </c>
      <c r="U176" s="5" t="s">
        <v>258</v>
      </c>
    </row>
    <row r="177" spans="1:21" ht="15">
      <c r="A177" s="5">
        <v>3120</v>
      </c>
      <c r="B177" s="3" t="s">
        <v>169</v>
      </c>
      <c r="C177" s="4">
        <v>5832.583383212672</v>
      </c>
      <c r="D177" s="4">
        <v>1100.13334306325</v>
      </c>
      <c r="E177" s="4">
        <v>735.9228847738365</v>
      </c>
      <c r="F177" s="4"/>
      <c r="G177" s="4">
        <v>2321.354833094767</v>
      </c>
      <c r="H177" s="4">
        <v>529.5745877854779</v>
      </c>
      <c r="I177" s="4">
        <v>1525.0110724615606</v>
      </c>
      <c r="J177" s="4">
        <v>471.23076142387146</v>
      </c>
      <c r="K177" s="4"/>
      <c r="L177" s="4">
        <v>859.5409114673344</v>
      </c>
      <c r="M177" s="4"/>
      <c r="N177" s="4">
        <v>726.6354446110837</v>
      </c>
      <c r="O177" s="4"/>
      <c r="P177" s="4">
        <v>1283.9091773526131</v>
      </c>
      <c r="Q177" s="4"/>
      <c r="R177" s="4">
        <f t="shared" si="2"/>
        <v>15385.896399246467</v>
      </c>
      <c r="T177" s="5" t="s">
        <v>258</v>
      </c>
      <c r="U177" s="5" t="s">
        <v>258</v>
      </c>
    </row>
    <row r="178" spans="1:21" ht="15">
      <c r="A178" s="5">
        <v>3130</v>
      </c>
      <c r="B178" s="3" t="s">
        <v>170</v>
      </c>
      <c r="C178" s="4">
        <v>5568.195771604389</v>
      </c>
      <c r="D178" s="4">
        <v>749.5435924456345</v>
      </c>
      <c r="E178" s="4">
        <v>751.6994485416395</v>
      </c>
      <c r="F178" s="4"/>
      <c r="G178" s="4">
        <v>1601.3760355804998</v>
      </c>
      <c r="H178" s="4">
        <v>530.18870597773</v>
      </c>
      <c r="I178" s="4">
        <v>1526.7795429746586</v>
      </c>
      <c r="J178" s="4">
        <v>814.0757416849613</v>
      </c>
      <c r="K178" s="4"/>
      <c r="L178" s="4">
        <v>859.5409114673344</v>
      </c>
      <c r="M178" s="4"/>
      <c r="N178" s="4">
        <v>733.6917809313342</v>
      </c>
      <c r="O178" s="4"/>
      <c r="P178" s="4">
        <v>1325.5518564554395</v>
      </c>
      <c r="Q178" s="4"/>
      <c r="R178" s="4">
        <f t="shared" si="2"/>
        <v>14460.643387663618</v>
      </c>
      <c r="T178" s="5" t="s">
        <v>258</v>
      </c>
      <c r="U178" s="5" t="s">
        <v>258</v>
      </c>
    </row>
    <row r="179" spans="1:21" ht="15">
      <c r="A179" s="5">
        <v>3140</v>
      </c>
      <c r="B179" s="3" t="s">
        <v>171</v>
      </c>
      <c r="C179" s="4">
        <v>4740.780290741223</v>
      </c>
      <c r="D179" s="4">
        <v>744.6747775425762</v>
      </c>
      <c r="E179" s="4">
        <v>579.1813579230785</v>
      </c>
      <c r="F179" s="4"/>
      <c r="G179" s="4">
        <v>2213.1786236211124</v>
      </c>
      <c r="H179" s="4">
        <v>545.9178339824358</v>
      </c>
      <c r="I179" s="4">
        <v>1532.6744446849855</v>
      </c>
      <c r="J179" s="4">
        <v>922.7299109090562</v>
      </c>
      <c r="K179" s="4"/>
      <c r="L179" s="4">
        <v>859.5409114673344</v>
      </c>
      <c r="M179" s="4"/>
      <c r="N179" s="4">
        <v>741.0287035149586</v>
      </c>
      <c r="O179" s="4"/>
      <c r="P179" s="4">
        <v>1445.1544310870006</v>
      </c>
      <c r="Q179" s="4"/>
      <c r="R179" s="4">
        <f t="shared" si="2"/>
        <v>14324.861285473762</v>
      </c>
      <c r="T179" s="5" t="s">
        <v>258</v>
      </c>
      <c r="U179" s="5" t="s">
        <v>258</v>
      </c>
    </row>
    <row r="180" spans="1:21" ht="15">
      <c r="A180" s="5">
        <v>3145</v>
      </c>
      <c r="B180" s="3" t="s">
        <v>172</v>
      </c>
      <c r="C180" s="4">
        <v>4872.438898951015</v>
      </c>
      <c r="D180" s="4">
        <v>774.4007430304642</v>
      </c>
      <c r="E180" s="4">
        <v>467.8836384651639</v>
      </c>
      <c r="F180" s="4"/>
      <c r="G180" s="4">
        <v>2299.3706068053116</v>
      </c>
      <c r="H180" s="4">
        <v>524.5592892154183</v>
      </c>
      <c r="I180" s="4">
        <v>1615.3388410597186</v>
      </c>
      <c r="J180" s="4">
        <v>603.1496640641891</v>
      </c>
      <c r="K180" s="4"/>
      <c r="L180" s="4">
        <v>859.5409114673344</v>
      </c>
      <c r="M180" s="4"/>
      <c r="N180" s="4">
        <v>745.7364129755625</v>
      </c>
      <c r="O180" s="4"/>
      <c r="P180" s="4">
        <v>1437.9411864940416</v>
      </c>
      <c r="Q180" s="4"/>
      <c r="R180" s="4">
        <f t="shared" si="2"/>
        <v>14200.360192528218</v>
      </c>
      <c r="T180" s="5" t="s">
        <v>258</v>
      </c>
      <c r="U180" s="5" t="s">
        <v>258</v>
      </c>
    </row>
    <row r="181" spans="1:21" ht="15">
      <c r="A181" s="5">
        <v>3146</v>
      </c>
      <c r="B181" s="3" t="s">
        <v>173</v>
      </c>
      <c r="C181" s="4">
        <v>3581.007103787482</v>
      </c>
      <c r="D181" s="4">
        <v>622.6845761236684</v>
      </c>
      <c r="E181" s="4">
        <v>511.0507182856945</v>
      </c>
      <c r="F181" s="4"/>
      <c r="G181" s="4">
        <v>2048.4218200386163</v>
      </c>
      <c r="H181" s="4">
        <v>511.7651602101642</v>
      </c>
      <c r="I181" s="4">
        <v>1807.268802312624</v>
      </c>
      <c r="J181" s="4">
        <v>470.3561852697906</v>
      </c>
      <c r="K181" s="4"/>
      <c r="L181" s="4">
        <v>859.5409114673344</v>
      </c>
      <c r="M181" s="4"/>
      <c r="N181" s="4">
        <v>713.2584653763635</v>
      </c>
      <c r="O181" s="4"/>
      <c r="P181" s="4">
        <v>1350.6384135454882</v>
      </c>
      <c r="Q181" s="4"/>
      <c r="R181" s="4">
        <f t="shared" si="2"/>
        <v>12475.992156417227</v>
      </c>
      <c r="T181" s="5" t="s">
        <v>258</v>
      </c>
      <c r="U181" s="5" t="s">
        <v>258</v>
      </c>
    </row>
    <row r="182" spans="1:21" ht="15">
      <c r="A182" s="5">
        <v>3147</v>
      </c>
      <c r="B182" s="3" t="s">
        <v>174</v>
      </c>
      <c r="C182" s="4">
        <v>1835.1925510218618</v>
      </c>
      <c r="D182" s="4">
        <v>275.3160714220289</v>
      </c>
      <c r="E182" s="4">
        <v>362.47135918131045</v>
      </c>
      <c r="F182" s="4"/>
      <c r="G182" s="4">
        <v>2594.935118468613</v>
      </c>
      <c r="H182" s="4">
        <v>511.7651602101642</v>
      </c>
      <c r="I182" s="4">
        <v>1473.7254275817168</v>
      </c>
      <c r="J182" s="4">
        <v>512.6657368634369</v>
      </c>
      <c r="K182" s="4"/>
      <c r="L182" s="4">
        <v>859.5409114673344</v>
      </c>
      <c r="M182" s="4"/>
      <c r="N182" s="4">
        <v>726.810148590027</v>
      </c>
      <c r="O182" s="4"/>
      <c r="P182" s="4">
        <v>1459.5264992737236</v>
      </c>
      <c r="Q182" s="4"/>
      <c r="R182" s="4">
        <f t="shared" si="2"/>
        <v>10611.948984080218</v>
      </c>
      <c r="T182" s="5" t="s">
        <v>258</v>
      </c>
      <c r="U182" s="5" t="s">
        <v>258</v>
      </c>
    </row>
    <row r="183" spans="1:21" ht="15">
      <c r="A183" s="5">
        <v>3148</v>
      </c>
      <c r="B183" s="3" t="s">
        <v>175</v>
      </c>
      <c r="C183" s="4">
        <v>1613.0855493671309</v>
      </c>
      <c r="D183" s="4">
        <v>225.0735371842488</v>
      </c>
      <c r="E183" s="4">
        <v>213.15284891994793</v>
      </c>
      <c r="F183" s="4"/>
      <c r="G183" s="4">
        <v>2048.4218200386163</v>
      </c>
      <c r="H183" s="4">
        <v>511.7651602101642</v>
      </c>
      <c r="I183" s="4">
        <v>1807.268802312624</v>
      </c>
      <c r="J183" s="4">
        <v>352.1595017752002</v>
      </c>
      <c r="K183" s="4"/>
      <c r="L183" s="4">
        <v>859.5409114673344</v>
      </c>
      <c r="M183" s="4"/>
      <c r="N183" s="4">
        <v>744.6255967466344</v>
      </c>
      <c r="O183" s="4"/>
      <c r="P183" s="4">
        <v>1436.7144784425009</v>
      </c>
      <c r="Q183" s="4"/>
      <c r="R183" s="4">
        <f t="shared" si="2"/>
        <v>9811.808206464404</v>
      </c>
      <c r="T183" s="5" t="s">
        <v>258</v>
      </c>
      <c r="U183" s="5" t="s">
        <v>258</v>
      </c>
    </row>
    <row r="184" spans="1:21" ht="15">
      <c r="A184" s="5">
        <v>3200</v>
      </c>
      <c r="B184" s="3" t="s">
        <v>176</v>
      </c>
      <c r="C184" s="4">
        <v>4243.046527996886</v>
      </c>
      <c r="D184" s="4">
        <v>911.7401351040819</v>
      </c>
      <c r="E184" s="4">
        <v>981.8870031471782</v>
      </c>
      <c r="F184" s="4"/>
      <c r="G184" s="4">
        <v>2021.067211153541</v>
      </c>
      <c r="H184" s="4">
        <v>614.9430251581487</v>
      </c>
      <c r="I184" s="4">
        <v>1591.6518122381572</v>
      </c>
      <c r="J184" s="4">
        <v>239.68360977800594</v>
      </c>
      <c r="K184" s="4"/>
      <c r="L184" s="4">
        <v>549.2294984310445</v>
      </c>
      <c r="M184" s="4"/>
      <c r="N184" s="4">
        <v>936.9540775476654</v>
      </c>
      <c r="O184" s="4"/>
      <c r="P184" s="4">
        <v>1502.7490625847795</v>
      </c>
      <c r="Q184" s="4"/>
      <c r="R184" s="4">
        <f t="shared" si="2"/>
        <v>13592.951963139487</v>
      </c>
      <c r="T184" s="5" t="s">
        <v>258</v>
      </c>
      <c r="U184" s="5" t="s">
        <v>258</v>
      </c>
    </row>
    <row r="185" spans="1:21" ht="15">
      <c r="A185" s="5">
        <v>3210</v>
      </c>
      <c r="B185" s="3" t="s">
        <v>177</v>
      </c>
      <c r="C185" s="4">
        <v>3004.0640970795307</v>
      </c>
      <c r="D185" s="4">
        <v>590.3856702183017</v>
      </c>
      <c r="E185" s="4">
        <v>696.5797357528958</v>
      </c>
      <c r="F185" s="4"/>
      <c r="G185" s="4">
        <v>2011.2562052741546</v>
      </c>
      <c r="H185" s="4">
        <v>611.957864841847</v>
      </c>
      <c r="I185" s="4">
        <v>1551.50170326725</v>
      </c>
      <c r="J185" s="4">
        <v>264.5404713392731</v>
      </c>
      <c r="K185" s="4"/>
      <c r="L185" s="4">
        <v>549.2294984310445</v>
      </c>
      <c r="M185" s="4"/>
      <c r="N185" s="4">
        <v>818.1969680516129</v>
      </c>
      <c r="O185" s="4"/>
      <c r="P185" s="4">
        <v>1399.5703515624539</v>
      </c>
      <c r="Q185" s="4"/>
      <c r="R185" s="4">
        <f t="shared" si="2"/>
        <v>11497.282565818363</v>
      </c>
      <c r="T185" s="5" t="s">
        <v>258</v>
      </c>
      <c r="U185" s="5" t="s">
        <v>258</v>
      </c>
    </row>
    <row r="186" spans="1:21" ht="15">
      <c r="A186" s="5">
        <v>3220</v>
      </c>
      <c r="B186" s="3" t="s">
        <v>178</v>
      </c>
      <c r="C186" s="4">
        <v>1675.168470311586</v>
      </c>
      <c r="D186" s="4">
        <v>313.5524162566214</v>
      </c>
      <c r="E186" s="4">
        <v>402.3914371466477</v>
      </c>
      <c r="F186" s="4"/>
      <c r="G186" s="4">
        <v>1962.2011758772242</v>
      </c>
      <c r="H186" s="4">
        <v>1437.8677251520496</v>
      </c>
      <c r="I186" s="4">
        <v>1909.0704893211525</v>
      </c>
      <c r="J186" s="4">
        <v>231.0821679593402</v>
      </c>
      <c r="K186" s="4"/>
      <c r="L186" s="4">
        <v>549.2294984310445</v>
      </c>
      <c r="M186" s="4"/>
      <c r="N186" s="4">
        <v>847.014805340182</v>
      </c>
      <c r="O186" s="4"/>
      <c r="P186" s="4">
        <v>1458.5154909519815</v>
      </c>
      <c r="Q186" s="4"/>
      <c r="R186" s="4">
        <f t="shared" si="2"/>
        <v>10786.09367674783</v>
      </c>
      <c r="T186" s="5" t="s">
        <v>258</v>
      </c>
      <c r="U186" s="5" t="s">
        <v>258</v>
      </c>
    </row>
    <row r="187" spans="1:21" ht="15">
      <c r="A187" s="5">
        <v>3230</v>
      </c>
      <c r="B187" s="3" t="s">
        <v>179</v>
      </c>
      <c r="C187" s="4">
        <v>1669.8164943680983</v>
      </c>
      <c r="D187" s="4">
        <v>309.8672249438702</v>
      </c>
      <c r="E187" s="4">
        <v>405.82479795825964</v>
      </c>
      <c r="F187" s="4"/>
      <c r="G187" s="4">
        <v>1962.2011758772242</v>
      </c>
      <c r="H187" s="4">
        <v>659.5529055863294</v>
      </c>
      <c r="I187" s="4">
        <v>1909.0704893211525</v>
      </c>
      <c r="J187" s="4">
        <v>258.088264721242</v>
      </c>
      <c r="K187" s="4"/>
      <c r="L187" s="4">
        <v>549.2294984310445</v>
      </c>
      <c r="M187" s="4"/>
      <c r="N187" s="4">
        <v>861.1947641114367</v>
      </c>
      <c r="O187" s="4"/>
      <c r="P187" s="4">
        <v>1554.759479076915</v>
      </c>
      <c r="Q187" s="4"/>
      <c r="R187" s="4">
        <f t="shared" si="2"/>
        <v>10139.605094395572</v>
      </c>
      <c r="T187" s="5" t="s">
        <v>258</v>
      </c>
      <c r="U187" s="5" t="s">
        <v>258</v>
      </c>
    </row>
  </sheetData>
  <sheetProtection/>
  <mergeCells count="4">
    <mergeCell ref="C5:E5"/>
    <mergeCell ref="G5:J5"/>
    <mergeCell ref="A2:U2"/>
    <mergeCell ref="A3:U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8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0.57421875" style="5" bestFit="1" customWidth="1"/>
    <col min="2" max="2" width="42.8515625" style="3" bestFit="1" customWidth="1"/>
    <col min="3" max="3" width="15.421875" style="5" bestFit="1" customWidth="1"/>
    <col min="4" max="4" width="12.421875" style="5" bestFit="1" customWidth="1"/>
    <col min="5" max="5" width="13.57421875" style="5" bestFit="1" customWidth="1"/>
    <col min="6" max="6" width="8.8515625" style="5" bestFit="1" customWidth="1"/>
    <col min="7" max="7" width="10.28125" style="5" bestFit="1" customWidth="1"/>
    <col min="8" max="8" width="1.7109375" style="5" customWidth="1"/>
    <col min="9" max="9" width="5.28125" style="5" bestFit="1" customWidth="1"/>
    <col min="10" max="10" width="1.7109375" style="5" customWidth="1"/>
    <col min="11" max="11" width="7.421875" style="5" bestFit="1" customWidth="1"/>
    <col min="12" max="12" width="7.140625" style="5" bestFit="1" customWidth="1"/>
    <col min="13" max="16384" width="9.140625" style="3" customWidth="1"/>
  </cols>
  <sheetData>
    <row r="2" spans="1:12" ht="15">
      <c r="A2" s="71" t="s">
        <v>197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">
      <c r="A3" s="72" t="s">
        <v>187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5" spans="3:12" ht="15">
      <c r="C5" s="73" t="s">
        <v>234</v>
      </c>
      <c r="D5" s="73"/>
      <c r="E5" s="73"/>
      <c r="F5" s="73"/>
      <c r="G5" s="73"/>
      <c r="H5" s="10"/>
      <c r="I5" s="13" t="s">
        <v>206</v>
      </c>
      <c r="K5" s="4" t="s">
        <v>190</v>
      </c>
      <c r="L5" s="5" t="s">
        <v>191</v>
      </c>
    </row>
    <row r="6" spans="1:12" ht="15">
      <c r="A6" s="5" t="s">
        <v>1</v>
      </c>
      <c r="B6" s="3" t="s">
        <v>0</v>
      </c>
      <c r="C6" s="13" t="s">
        <v>235</v>
      </c>
      <c r="D6" s="13" t="s">
        <v>236</v>
      </c>
      <c r="E6" s="13" t="s">
        <v>237</v>
      </c>
      <c r="F6" s="13" t="s">
        <v>238</v>
      </c>
      <c r="G6" s="13" t="s">
        <v>239</v>
      </c>
      <c r="H6" s="13"/>
      <c r="I6" s="13"/>
      <c r="K6" s="4" t="s">
        <v>194</v>
      </c>
      <c r="L6" s="5" t="s">
        <v>195</v>
      </c>
    </row>
    <row r="8" spans="2:11" ht="15">
      <c r="B8" s="3" t="s">
        <v>196</v>
      </c>
      <c r="C8" s="4">
        <v>135.0492868</v>
      </c>
      <c r="D8" s="4">
        <v>135.0492868</v>
      </c>
      <c r="E8" s="4">
        <v>135.0492868</v>
      </c>
      <c r="F8" s="4">
        <v>135.0492868</v>
      </c>
      <c r="G8" s="4">
        <v>135.0492868</v>
      </c>
      <c r="H8" s="4"/>
      <c r="I8" s="4">
        <f>SUM(C8:G8)</f>
        <v>675.246434</v>
      </c>
      <c r="J8" s="4"/>
      <c r="K8" s="4"/>
    </row>
    <row r="9" spans="3:11" ht="15">
      <c r="C9" s="4"/>
      <c r="D9" s="4"/>
      <c r="E9" s="4"/>
      <c r="F9" s="4"/>
      <c r="G9" s="4"/>
      <c r="H9" s="4"/>
      <c r="I9" s="4"/>
      <c r="J9" s="4"/>
      <c r="K9" s="4"/>
    </row>
    <row r="10" spans="1:14" ht="15">
      <c r="A10" s="5">
        <v>10</v>
      </c>
      <c r="B10" s="3" t="s">
        <v>2</v>
      </c>
      <c r="C10" s="4">
        <v>123.110720928344</v>
      </c>
      <c r="D10" s="4">
        <v>128.313782942311</v>
      </c>
      <c r="E10" s="4">
        <v>134.868601387545</v>
      </c>
      <c r="F10" s="4">
        <v>131.156765741315</v>
      </c>
      <c r="G10" s="4">
        <v>136.331728401314</v>
      </c>
      <c r="H10" s="4"/>
      <c r="I10" s="4">
        <v>653.781599400831</v>
      </c>
      <c r="J10" s="4"/>
      <c r="K10" s="4">
        <v>21.2277499782298</v>
      </c>
      <c r="L10" s="7">
        <v>0.032469176247365</v>
      </c>
      <c r="N10" s="17"/>
    </row>
    <row r="11" spans="1:12" ht="15">
      <c r="A11" s="5">
        <v>20</v>
      </c>
      <c r="B11" s="3" t="s">
        <v>3</v>
      </c>
      <c r="C11" s="4">
        <v>120.746859415405</v>
      </c>
      <c r="D11" s="4">
        <v>128.554913447429</v>
      </c>
      <c r="E11" s="4">
        <v>136.733404674886</v>
      </c>
      <c r="F11" s="4">
        <v>131.826129595867</v>
      </c>
      <c r="G11" s="4">
        <v>138.515854282679</v>
      </c>
      <c r="H11" s="4"/>
      <c r="I11" s="4">
        <v>656.377161416268</v>
      </c>
      <c r="J11" s="4"/>
      <c r="K11" s="4">
        <v>27.1264760320996</v>
      </c>
      <c r="L11" s="7">
        <v>0.0413275744902042</v>
      </c>
    </row>
    <row r="12" spans="1:12" ht="15">
      <c r="A12" s="5">
        <v>30</v>
      </c>
      <c r="B12" s="3" t="s">
        <v>4</v>
      </c>
      <c r="C12" s="4">
        <v>120.79513312462</v>
      </c>
      <c r="D12" s="4">
        <v>130.141796353894</v>
      </c>
      <c r="E12" s="4">
        <v>141.772140830078</v>
      </c>
      <c r="F12" s="4">
        <v>144.267185531249</v>
      </c>
      <c r="G12" s="4">
        <v>141.83733603775</v>
      </c>
      <c r="H12" s="4"/>
      <c r="I12" s="4">
        <v>678.813591877592</v>
      </c>
      <c r="J12" s="4"/>
      <c r="K12" s="4">
        <v>30.1506879017063</v>
      </c>
      <c r="L12" s="7">
        <v>0.0444167415951555</v>
      </c>
    </row>
    <row r="13" spans="1:12" ht="15">
      <c r="A13" s="5">
        <v>40</v>
      </c>
      <c r="B13" s="3" t="s">
        <v>5</v>
      </c>
      <c r="C13" s="4">
        <v>125.016432854496</v>
      </c>
      <c r="D13" s="4">
        <v>126.837697976806</v>
      </c>
      <c r="E13" s="4">
        <v>140.349992868519</v>
      </c>
      <c r="F13" s="4">
        <v>131.913742665834</v>
      </c>
      <c r="G13" s="4">
        <v>138.324617454357</v>
      </c>
      <c r="H13" s="4"/>
      <c r="I13" s="4">
        <v>662.442483820013</v>
      </c>
      <c r="J13" s="4"/>
      <c r="K13" s="4">
        <v>27.8390561802128</v>
      </c>
      <c r="L13" s="7">
        <v>0.0420248653432933</v>
      </c>
    </row>
    <row r="14" spans="1:12" ht="15">
      <c r="A14" s="5">
        <v>50</v>
      </c>
      <c r="B14" s="3" t="s">
        <v>6</v>
      </c>
      <c r="C14" s="4">
        <v>118.251015143738</v>
      </c>
      <c r="D14" s="4">
        <v>111.156772764436</v>
      </c>
      <c r="E14" s="4">
        <v>131.539747895964</v>
      </c>
      <c r="F14" s="4">
        <v>151.484361152229</v>
      </c>
      <c r="G14" s="4">
        <v>137.552259150115</v>
      </c>
      <c r="H14" s="4"/>
      <c r="I14" s="4">
        <v>649.984156106485</v>
      </c>
      <c r="J14" s="4"/>
      <c r="K14" s="4">
        <v>61.2182329678396</v>
      </c>
      <c r="L14" s="7">
        <v>0.09418419263409</v>
      </c>
    </row>
    <row r="15" spans="1:12" ht="15">
      <c r="A15" s="5">
        <v>60</v>
      </c>
      <c r="B15" s="3" t="s">
        <v>7</v>
      </c>
      <c r="C15" s="4">
        <v>112.122644389207</v>
      </c>
      <c r="D15" s="4">
        <v>106.918424591627</v>
      </c>
      <c r="E15" s="4">
        <v>132.848397826258</v>
      </c>
      <c r="F15" s="4">
        <v>151.560256771832</v>
      </c>
      <c r="G15" s="4">
        <v>141.779576110535</v>
      </c>
      <c r="H15" s="4"/>
      <c r="I15" s="4">
        <v>645.229299689462</v>
      </c>
      <c r="J15" s="4"/>
      <c r="K15" s="4">
        <v>59.8307915629684</v>
      </c>
      <c r="L15" s="7">
        <v>0.0927279520501688</v>
      </c>
    </row>
    <row r="16" spans="1:12" ht="15">
      <c r="A16" s="5">
        <v>70</v>
      </c>
      <c r="B16" s="3" t="s">
        <v>8</v>
      </c>
      <c r="C16" s="4">
        <v>123.078706698483</v>
      </c>
      <c r="D16" s="4">
        <v>120.973648275132</v>
      </c>
      <c r="E16" s="4">
        <v>127.616588603438</v>
      </c>
      <c r="F16" s="4">
        <v>126.432669008669</v>
      </c>
      <c r="G16" s="4">
        <v>131.248854806433</v>
      </c>
      <c r="H16" s="4"/>
      <c r="I16" s="4">
        <v>629.350467392157</v>
      </c>
      <c r="J16" s="4"/>
      <c r="K16" s="4">
        <v>26.3861560245213</v>
      </c>
      <c r="L16" s="7">
        <v>0.0419260132337039</v>
      </c>
    </row>
    <row r="17" spans="1:12" ht="15">
      <c r="A17" s="5">
        <v>100</v>
      </c>
      <c r="B17" s="3" t="s">
        <v>9</v>
      </c>
      <c r="C17" s="4">
        <v>91.5061773814089</v>
      </c>
      <c r="D17" s="4">
        <v>100.263291505959</v>
      </c>
      <c r="E17" s="4">
        <v>123.660945266652</v>
      </c>
      <c r="F17" s="4">
        <v>127.915082152518</v>
      </c>
      <c r="G17" s="4">
        <v>128.05821930232</v>
      </c>
      <c r="H17" s="4"/>
      <c r="I17" s="4">
        <v>571.40371560886</v>
      </c>
      <c r="J17" s="4"/>
      <c r="K17" s="4">
        <v>28.4579100982706</v>
      </c>
      <c r="L17" s="7">
        <v>0.0498035090092952</v>
      </c>
    </row>
    <row r="18" spans="1:12" ht="15">
      <c r="A18" s="5">
        <v>110</v>
      </c>
      <c r="B18" s="3" t="s">
        <v>10</v>
      </c>
      <c r="C18" s="4">
        <v>91.2928305902182</v>
      </c>
      <c r="D18" s="4">
        <v>99.336611253884</v>
      </c>
      <c r="E18" s="4">
        <v>124.7628744819</v>
      </c>
      <c r="F18" s="4">
        <v>129.208251065238</v>
      </c>
      <c r="G18" s="4">
        <v>128.400432574054</v>
      </c>
      <c r="H18" s="4"/>
      <c r="I18" s="4">
        <v>573.000999965296</v>
      </c>
      <c r="J18" s="4"/>
      <c r="K18" s="4">
        <v>27.5828085888421</v>
      </c>
      <c r="L18" s="7">
        <v>0.0481374527976612</v>
      </c>
    </row>
    <row r="19" spans="1:12" ht="15">
      <c r="A19" s="5">
        <v>120</v>
      </c>
      <c r="B19" s="3" t="s">
        <v>11</v>
      </c>
      <c r="C19" s="4">
        <v>140.43344765594</v>
      </c>
      <c r="D19" s="4">
        <v>144.601995948771</v>
      </c>
      <c r="E19" s="4">
        <v>155.74874728672</v>
      </c>
      <c r="F19" s="4">
        <v>144.88398154382</v>
      </c>
      <c r="G19" s="4">
        <v>140.151432419646</v>
      </c>
      <c r="H19" s="4"/>
      <c r="I19" s="4">
        <v>725.819604854898</v>
      </c>
      <c r="J19" s="4"/>
      <c r="K19" s="4">
        <v>44.3207466383321</v>
      </c>
      <c r="L19" s="7">
        <v>0.0610630332135937</v>
      </c>
    </row>
    <row r="20" spans="1:12" ht="15">
      <c r="A20" s="5">
        <v>123</v>
      </c>
      <c r="B20" s="3" t="s">
        <v>12</v>
      </c>
      <c r="C20" s="4">
        <v>155.705965798284</v>
      </c>
      <c r="D20" s="4">
        <v>154.27041351853</v>
      </c>
      <c r="E20" s="4">
        <v>141.602613258501</v>
      </c>
      <c r="F20" s="4">
        <v>135.842312723176</v>
      </c>
      <c r="G20" s="4">
        <v>136.02977551449</v>
      </c>
      <c r="H20" s="4"/>
      <c r="I20" s="4">
        <v>723.451080812982</v>
      </c>
      <c r="J20" s="4"/>
      <c r="K20" s="4">
        <v>28.3481619968794</v>
      </c>
      <c r="L20" s="7">
        <v>0.0391846287174289</v>
      </c>
    </row>
    <row r="21" spans="1:12" ht="15">
      <c r="A21" s="5">
        <v>130</v>
      </c>
      <c r="B21" s="3" t="s">
        <v>13</v>
      </c>
      <c r="C21" s="4">
        <v>153.069983331531</v>
      </c>
      <c r="D21" s="4">
        <v>152.084977548095</v>
      </c>
      <c r="E21" s="4">
        <v>132.579979171262</v>
      </c>
      <c r="F21" s="4">
        <v>134.643765926021</v>
      </c>
      <c r="G21" s="4">
        <v>127.333532373941</v>
      </c>
      <c r="H21" s="4"/>
      <c r="I21" s="4">
        <v>699.712238350852</v>
      </c>
      <c r="J21" s="4"/>
      <c r="K21" s="4">
        <v>24.365820347489</v>
      </c>
      <c r="L21" s="7">
        <v>0.0348226299498729</v>
      </c>
    </row>
    <row r="22" spans="1:12" ht="15">
      <c r="A22" s="5">
        <v>140</v>
      </c>
      <c r="B22" s="3" t="s">
        <v>14</v>
      </c>
      <c r="C22" s="4">
        <v>166.927385989098</v>
      </c>
      <c r="D22" s="4">
        <v>171.894306386249</v>
      </c>
      <c r="E22" s="4">
        <v>134.10572731545</v>
      </c>
      <c r="F22" s="4">
        <v>134.745397087183</v>
      </c>
      <c r="G22" s="4">
        <v>136.522965229637</v>
      </c>
      <c r="H22" s="4"/>
      <c r="I22" s="4">
        <v>744.195782007619</v>
      </c>
      <c r="J22" s="4"/>
      <c r="K22" s="4">
        <v>27.8870387647113</v>
      </c>
      <c r="L22" s="7">
        <v>0.0374727181192567</v>
      </c>
    </row>
    <row r="23" spans="1:12" ht="15">
      <c r="A23" s="5">
        <v>170</v>
      </c>
      <c r="B23" s="3" t="s">
        <v>15</v>
      </c>
      <c r="C23" s="4">
        <v>94.5122021614222</v>
      </c>
      <c r="D23" s="4">
        <v>89.535347695261</v>
      </c>
      <c r="E23" s="4">
        <v>138.635880755912</v>
      </c>
      <c r="F23" s="4">
        <v>157.878752081396</v>
      </c>
      <c r="G23" s="4">
        <v>128.873492096746</v>
      </c>
      <c r="H23" s="4"/>
      <c r="I23" s="4">
        <v>609.435674790739</v>
      </c>
      <c r="J23" s="4"/>
      <c r="K23" s="4">
        <v>46.8746099631373</v>
      </c>
      <c r="L23" s="7">
        <v>0.0769147785436627</v>
      </c>
    </row>
    <row r="24" spans="1:12" ht="15">
      <c r="A24" s="5">
        <v>180</v>
      </c>
      <c r="B24" s="3" t="s">
        <v>16</v>
      </c>
      <c r="C24" s="4">
        <v>141.454013848972</v>
      </c>
      <c r="D24" s="4">
        <v>142.094874326005</v>
      </c>
      <c r="E24" s="4">
        <v>127.399970039757</v>
      </c>
      <c r="F24" s="4">
        <v>135.29210264378</v>
      </c>
      <c r="G24" s="4">
        <v>129.371714360007</v>
      </c>
      <c r="H24" s="4"/>
      <c r="I24" s="4">
        <v>675.612675218523</v>
      </c>
      <c r="J24" s="4"/>
      <c r="K24" s="4">
        <v>28.7213681994979</v>
      </c>
      <c r="L24" s="7">
        <v>0.0425115887445543</v>
      </c>
    </row>
    <row r="25" spans="1:12" ht="15">
      <c r="A25" s="5">
        <v>190</v>
      </c>
      <c r="B25" s="3" t="s">
        <v>17</v>
      </c>
      <c r="C25" s="4">
        <v>103.387696071841</v>
      </c>
      <c r="D25" s="4">
        <v>97.3109115252367</v>
      </c>
      <c r="E25" s="4">
        <v>134.849764990703</v>
      </c>
      <c r="F25" s="4">
        <v>155.499181101079</v>
      </c>
      <c r="G25" s="4">
        <v>133.981528432196</v>
      </c>
      <c r="H25" s="4"/>
      <c r="I25" s="4">
        <v>625.029082121058</v>
      </c>
      <c r="J25" s="4"/>
      <c r="K25" s="4">
        <v>50.9047204616518</v>
      </c>
      <c r="L25" s="7">
        <v>0.0814437630468407</v>
      </c>
    </row>
    <row r="26" spans="1:12" ht="15">
      <c r="A26" s="5">
        <v>220</v>
      </c>
      <c r="B26" s="3" t="s">
        <v>18</v>
      </c>
      <c r="C26" s="4">
        <v>126.361030508635</v>
      </c>
      <c r="D26" s="4">
        <v>118.948152032143</v>
      </c>
      <c r="E26" s="4">
        <v>137.726435970892</v>
      </c>
      <c r="F26" s="4">
        <v>129.749991881204</v>
      </c>
      <c r="G26" s="4">
        <v>136.06385005901</v>
      </c>
      <c r="H26" s="4"/>
      <c r="I26" s="4">
        <v>648.849460451886</v>
      </c>
      <c r="J26" s="4"/>
      <c r="K26" s="4">
        <v>24.6977244769263</v>
      </c>
      <c r="L26" s="7">
        <v>0.0380638745691886</v>
      </c>
    </row>
    <row r="27" spans="1:12" ht="15">
      <c r="A27" s="5">
        <v>230</v>
      </c>
      <c r="B27" s="3" t="s">
        <v>19</v>
      </c>
      <c r="C27" s="4">
        <v>103.096203144103</v>
      </c>
      <c r="D27" s="4">
        <v>76.4927007930968</v>
      </c>
      <c r="E27" s="4">
        <v>219.425186810546</v>
      </c>
      <c r="F27" s="4">
        <v>131.461659224802</v>
      </c>
      <c r="G27" s="4">
        <v>158.505135390469</v>
      </c>
      <c r="H27" s="4"/>
      <c r="I27" s="4">
        <v>688.980885363018</v>
      </c>
      <c r="J27" s="4"/>
      <c r="K27" s="4">
        <v>140.691257056942</v>
      </c>
      <c r="L27" s="7">
        <v>0.20420197431575</v>
      </c>
    </row>
    <row r="28" spans="1:12" ht="15">
      <c r="A28" s="5">
        <v>240</v>
      </c>
      <c r="B28" s="3" t="s">
        <v>20</v>
      </c>
      <c r="C28" s="4">
        <v>102.547436215673</v>
      </c>
      <c r="D28" s="4">
        <v>90.8085685604837</v>
      </c>
      <c r="E28" s="4">
        <v>211.237632983295</v>
      </c>
      <c r="F28" s="4">
        <v>137.84985913884</v>
      </c>
      <c r="G28" s="4">
        <v>125.957969222851</v>
      </c>
      <c r="H28" s="4"/>
      <c r="I28" s="4">
        <v>668.401466121144</v>
      </c>
      <c r="J28" s="4"/>
      <c r="K28" s="4">
        <v>117.703160958501</v>
      </c>
      <c r="L28" s="7">
        <v>0.176096503261062</v>
      </c>
    </row>
    <row r="29" spans="1:12" ht="15">
      <c r="A29" s="5">
        <v>250</v>
      </c>
      <c r="B29" s="3" t="s">
        <v>21</v>
      </c>
      <c r="C29" s="4">
        <v>104.688262142568</v>
      </c>
      <c r="D29" s="4">
        <v>75.2400430804346</v>
      </c>
      <c r="E29" s="4">
        <v>229.464986327245</v>
      </c>
      <c r="F29" s="4">
        <v>138.239406317486</v>
      </c>
      <c r="G29" s="4">
        <v>120.695601411913</v>
      </c>
      <c r="H29" s="4"/>
      <c r="I29" s="4">
        <v>668.328299279648</v>
      </c>
      <c r="J29" s="4"/>
      <c r="K29" s="4">
        <v>174.438780666097</v>
      </c>
      <c r="L29" s="7">
        <v>0.261007622831645</v>
      </c>
    </row>
    <row r="30" spans="1:12" ht="15">
      <c r="A30" s="5">
        <v>260</v>
      </c>
      <c r="B30" s="3" t="s">
        <v>22</v>
      </c>
      <c r="C30" s="4">
        <v>106.132852538151</v>
      </c>
      <c r="D30" s="4">
        <v>76.2592408125778</v>
      </c>
      <c r="E30" s="4">
        <v>224.171958814689</v>
      </c>
      <c r="F30" s="4">
        <v>137.370284663409</v>
      </c>
      <c r="G30" s="4">
        <v>130.861348601675</v>
      </c>
      <c r="H30" s="4"/>
      <c r="I30" s="4">
        <v>674.795685430503</v>
      </c>
      <c r="J30" s="4"/>
      <c r="K30" s="4">
        <v>156.49077127643</v>
      </c>
      <c r="L30" s="7">
        <v>0.231908375609415</v>
      </c>
    </row>
    <row r="31" spans="1:12" ht="15">
      <c r="A31" s="5">
        <v>270</v>
      </c>
      <c r="B31" s="3" t="s">
        <v>23</v>
      </c>
      <c r="C31" s="4">
        <v>105.546589602611</v>
      </c>
      <c r="D31" s="4">
        <v>77.2252491630748</v>
      </c>
      <c r="E31" s="4">
        <v>237.630564358181</v>
      </c>
      <c r="F31" s="4">
        <v>138.190342998304</v>
      </c>
      <c r="G31" s="4">
        <v>120.272867370358</v>
      </c>
      <c r="H31" s="4"/>
      <c r="I31" s="4">
        <v>678.86561349253</v>
      </c>
      <c r="J31" s="4"/>
      <c r="K31" s="4">
        <v>182.49665068558</v>
      </c>
      <c r="L31" s="7">
        <v>0.268825886977391</v>
      </c>
    </row>
    <row r="32" spans="1:12" ht="15">
      <c r="A32" s="5">
        <v>290</v>
      </c>
      <c r="B32" s="3" t="s">
        <v>24</v>
      </c>
      <c r="C32" s="4">
        <v>87.1141804480956</v>
      </c>
      <c r="D32" s="4">
        <v>114.347137811707</v>
      </c>
      <c r="E32" s="4">
        <v>183.541850826849</v>
      </c>
      <c r="F32" s="4">
        <v>177.360394319365</v>
      </c>
      <c r="G32" s="4">
        <v>137.957241442054</v>
      </c>
      <c r="H32" s="4"/>
      <c r="I32" s="4">
        <v>700.320804848071</v>
      </c>
      <c r="J32" s="4"/>
      <c r="K32" s="4">
        <v>91.6352363893321</v>
      </c>
      <c r="L32" s="7">
        <v>0.130847514103499</v>
      </c>
    </row>
    <row r="33" spans="1:12" ht="15">
      <c r="A33" s="5">
        <v>310</v>
      </c>
      <c r="B33" s="3" t="s">
        <v>25</v>
      </c>
      <c r="C33" s="4">
        <v>91.8280873939551</v>
      </c>
      <c r="D33" s="4">
        <v>113.574535587306</v>
      </c>
      <c r="E33" s="4">
        <v>143.674616911103</v>
      </c>
      <c r="F33" s="4">
        <v>139.422200826598</v>
      </c>
      <c r="G33" s="4">
        <v>126.519297218301</v>
      </c>
      <c r="H33" s="4"/>
      <c r="I33" s="4">
        <v>615.018737937264</v>
      </c>
      <c r="J33" s="4"/>
      <c r="K33" s="4">
        <v>36.0406627736917</v>
      </c>
      <c r="L33" s="7">
        <v>0.0586009182331094</v>
      </c>
    </row>
    <row r="34" spans="1:12" ht="15">
      <c r="A34" s="5">
        <v>470</v>
      </c>
      <c r="B34" s="3" t="s">
        <v>26</v>
      </c>
      <c r="C34" s="4">
        <v>143.76422543561</v>
      </c>
      <c r="D34" s="4">
        <v>134.615530295046</v>
      </c>
      <c r="E34" s="4">
        <v>128.144007715009</v>
      </c>
      <c r="F34" s="4">
        <v>139.95311796605</v>
      </c>
      <c r="G34" s="4">
        <v>128.319911804234</v>
      </c>
      <c r="H34" s="4"/>
      <c r="I34" s="4">
        <v>674.796793215952</v>
      </c>
      <c r="J34" s="4"/>
      <c r="K34" s="4">
        <v>42.0810845151752</v>
      </c>
      <c r="L34" s="7">
        <v>0.0623611210637574</v>
      </c>
    </row>
    <row r="35" spans="1:12" ht="15">
      <c r="A35" s="5">
        <v>480</v>
      </c>
      <c r="B35" s="3" t="s">
        <v>27</v>
      </c>
      <c r="C35" s="4">
        <v>146.313250332066</v>
      </c>
      <c r="D35" s="4">
        <v>159.848769355912</v>
      </c>
      <c r="E35" s="4">
        <v>123.095853361397</v>
      </c>
      <c r="F35" s="4">
        <v>141.617766295432</v>
      </c>
      <c r="G35" s="4">
        <v>130.816055668651</v>
      </c>
      <c r="H35" s="4"/>
      <c r="I35" s="4">
        <v>701.69169501346</v>
      </c>
      <c r="J35" s="4"/>
      <c r="K35" s="4">
        <v>38.5292663622331</v>
      </c>
      <c r="L35" s="7">
        <v>0.0549091098498665</v>
      </c>
    </row>
    <row r="36" spans="1:12" ht="15">
      <c r="A36" s="5">
        <v>490</v>
      </c>
      <c r="B36" s="3" t="s">
        <v>28</v>
      </c>
      <c r="C36" s="4">
        <v>115.596462030424</v>
      </c>
      <c r="D36" s="4">
        <v>110.744220745365</v>
      </c>
      <c r="E36" s="4">
        <v>292.905970890548</v>
      </c>
      <c r="F36" s="4">
        <v>206.472465208159</v>
      </c>
      <c r="G36" s="4">
        <v>194.296617575413</v>
      </c>
      <c r="H36" s="4"/>
      <c r="I36" s="4">
        <v>920.015736449911</v>
      </c>
      <c r="J36" s="4"/>
      <c r="K36" s="4">
        <v>145.063054532225</v>
      </c>
      <c r="L36" s="7">
        <v>0.157674536189982</v>
      </c>
    </row>
    <row r="37" spans="1:12" ht="15">
      <c r="A37" s="5">
        <v>500</v>
      </c>
      <c r="B37" s="3" t="s">
        <v>29</v>
      </c>
      <c r="C37" s="4">
        <v>112.371677309075</v>
      </c>
      <c r="D37" s="4">
        <v>122.684148719031</v>
      </c>
      <c r="E37" s="4">
        <v>239.806168193413</v>
      </c>
      <c r="F37" s="4">
        <v>215.773468715906</v>
      </c>
      <c r="G37" s="4">
        <v>199.912941270351</v>
      </c>
      <c r="H37" s="4"/>
      <c r="I37" s="4">
        <v>890.548404207778</v>
      </c>
      <c r="J37" s="4"/>
      <c r="K37" s="4">
        <v>177.421150979825</v>
      </c>
      <c r="L37" s="7">
        <v>0.199226847346559</v>
      </c>
    </row>
    <row r="38" spans="1:12" ht="15">
      <c r="A38" s="5">
        <v>510</v>
      </c>
      <c r="B38" s="3" t="s">
        <v>30</v>
      </c>
      <c r="C38" s="4">
        <v>93.2239730853084</v>
      </c>
      <c r="D38" s="4">
        <v>96.4721592943549</v>
      </c>
      <c r="E38" s="4">
        <v>174.585144128556</v>
      </c>
      <c r="F38" s="4">
        <v>164.810698177223</v>
      </c>
      <c r="G38" s="4">
        <v>137.977371634508</v>
      </c>
      <c r="H38" s="4"/>
      <c r="I38" s="4">
        <v>667.069346319952</v>
      </c>
      <c r="J38" s="4"/>
      <c r="K38" s="4">
        <v>62.1277014225679</v>
      </c>
      <c r="L38" s="7">
        <v>0.0931352966004363</v>
      </c>
    </row>
    <row r="39" spans="1:12" ht="15">
      <c r="A39" s="5">
        <v>520</v>
      </c>
      <c r="B39" s="3" t="s">
        <v>31</v>
      </c>
      <c r="C39" s="4">
        <v>84.7868645745377</v>
      </c>
      <c r="D39" s="4">
        <v>89.6913910491745</v>
      </c>
      <c r="E39" s="4">
        <v>160.137627750868</v>
      </c>
      <c r="F39" s="4">
        <v>173.543968991581</v>
      </c>
      <c r="G39" s="4">
        <v>155.304434790128</v>
      </c>
      <c r="H39" s="4"/>
      <c r="I39" s="4">
        <v>663.46428715629</v>
      </c>
      <c r="J39" s="4"/>
      <c r="K39" s="4">
        <v>94.1805892269875</v>
      </c>
      <c r="L39" s="7">
        <v>0.141952763773706</v>
      </c>
    </row>
    <row r="40" spans="1:12" ht="15">
      <c r="A40" s="5">
        <v>540</v>
      </c>
      <c r="B40" s="3" t="s">
        <v>32</v>
      </c>
      <c r="C40" s="4">
        <v>132.718883509028</v>
      </c>
      <c r="D40" s="4">
        <v>132.432536152512</v>
      </c>
      <c r="E40" s="4">
        <v>175.866803963669</v>
      </c>
      <c r="F40" s="4">
        <v>168.777306909109</v>
      </c>
      <c r="G40" s="4">
        <v>154.450579126829</v>
      </c>
      <c r="H40" s="4"/>
      <c r="I40" s="4">
        <v>764.246109661149</v>
      </c>
      <c r="J40" s="4"/>
      <c r="K40" s="4">
        <v>86.0041091634449</v>
      </c>
      <c r="L40" s="7">
        <v>0.11253457240571</v>
      </c>
    </row>
    <row r="41" spans="1:12" ht="15">
      <c r="A41" s="5">
        <v>550</v>
      </c>
      <c r="B41" s="3" t="s">
        <v>33</v>
      </c>
      <c r="C41" s="4">
        <v>92.4583937111508</v>
      </c>
      <c r="D41" s="4">
        <v>104.707106491284</v>
      </c>
      <c r="E41" s="4">
        <v>138.070788850657</v>
      </c>
      <c r="F41" s="4">
        <v>137.1249680675</v>
      </c>
      <c r="G41" s="4">
        <v>143.004887200138</v>
      </c>
      <c r="H41" s="4"/>
      <c r="I41" s="4">
        <v>615.366144320732</v>
      </c>
      <c r="J41" s="4"/>
      <c r="K41" s="4">
        <v>27.0825876434856</v>
      </c>
      <c r="L41" s="7">
        <v>0.0440105259176722</v>
      </c>
    </row>
    <row r="42" spans="1:12" ht="15">
      <c r="A42" s="5">
        <v>560</v>
      </c>
      <c r="B42" s="3" t="s">
        <v>34</v>
      </c>
      <c r="C42" s="4">
        <v>98.3601160401542</v>
      </c>
      <c r="D42" s="4">
        <v>106.766890067702</v>
      </c>
      <c r="E42" s="4">
        <v>131.854777892851</v>
      </c>
      <c r="F42" s="4">
        <v>133.234947760944</v>
      </c>
      <c r="G42" s="4">
        <v>136.361923689997</v>
      </c>
      <c r="H42" s="4"/>
      <c r="I42" s="4">
        <v>606.578655451649</v>
      </c>
      <c r="J42" s="4"/>
      <c r="K42" s="4">
        <v>26.9263938162557</v>
      </c>
      <c r="L42" s="7">
        <v>0.0443906055286543</v>
      </c>
    </row>
    <row r="43" spans="1:12" ht="15">
      <c r="A43" s="5">
        <v>580</v>
      </c>
      <c r="B43" s="3" t="s">
        <v>35</v>
      </c>
      <c r="C43" s="4">
        <v>99.6523710749218</v>
      </c>
      <c r="D43" s="4">
        <v>93.5767391925273</v>
      </c>
      <c r="E43" s="4">
        <v>131.666413924433</v>
      </c>
      <c r="F43" s="4">
        <v>133.220929669749</v>
      </c>
      <c r="G43" s="4">
        <v>142.93946407466</v>
      </c>
      <c r="H43" s="4"/>
      <c r="I43" s="4">
        <v>601.055917936291</v>
      </c>
      <c r="J43" s="4"/>
      <c r="K43" s="4">
        <v>63.6552744665911</v>
      </c>
      <c r="L43" s="7">
        <v>0.10590574448572</v>
      </c>
    </row>
    <row r="44" spans="1:12" ht="15">
      <c r="A44" s="5">
        <v>640</v>
      </c>
      <c r="B44" s="3" t="s">
        <v>36</v>
      </c>
      <c r="C44" s="4">
        <v>113.054275008138</v>
      </c>
      <c r="D44" s="4">
        <v>113.423855551323</v>
      </c>
      <c r="E44" s="4">
        <v>153.573143451488</v>
      </c>
      <c r="F44" s="4">
        <v>139.11904153996</v>
      </c>
      <c r="G44" s="4">
        <v>152.823388570052</v>
      </c>
      <c r="H44" s="4"/>
      <c r="I44" s="4">
        <v>671.993704120963</v>
      </c>
      <c r="J44" s="4"/>
      <c r="K44" s="4">
        <v>48.297483758492</v>
      </c>
      <c r="L44" s="7">
        <v>0.0718719289515816</v>
      </c>
    </row>
    <row r="45" spans="1:12" ht="15">
      <c r="A45" s="5">
        <v>740</v>
      </c>
      <c r="B45" s="3" t="s">
        <v>37</v>
      </c>
      <c r="C45" s="4">
        <v>95.1088691062862</v>
      </c>
      <c r="D45" s="4">
        <v>102.814918790207</v>
      </c>
      <c r="E45" s="4">
        <v>124.037673203489</v>
      </c>
      <c r="F45" s="4">
        <v>128.440760572323</v>
      </c>
      <c r="G45" s="4">
        <v>128.430627862737</v>
      </c>
      <c r="H45" s="4"/>
      <c r="I45" s="4">
        <v>578.832849535044</v>
      </c>
      <c r="J45" s="4"/>
      <c r="K45" s="4">
        <v>27.7449121611867</v>
      </c>
      <c r="L45" s="7">
        <v>0.0479325114037208</v>
      </c>
    </row>
    <row r="46" spans="1:12" ht="15">
      <c r="A46" s="5">
        <v>770</v>
      </c>
      <c r="B46" s="3" t="s">
        <v>38</v>
      </c>
      <c r="C46" s="4">
        <v>90.1961051870251</v>
      </c>
      <c r="D46" s="4">
        <v>87.1380075234551</v>
      </c>
      <c r="E46" s="4">
        <v>199.901261483983</v>
      </c>
      <c r="F46" s="4">
        <v>157.163829430462</v>
      </c>
      <c r="G46" s="4">
        <v>149.023814744176</v>
      </c>
      <c r="H46" s="4"/>
      <c r="I46" s="4">
        <v>683.423018369102</v>
      </c>
      <c r="J46" s="4"/>
      <c r="K46" s="4">
        <v>129.862724242317</v>
      </c>
      <c r="L46" s="7">
        <v>0.190018071899622</v>
      </c>
    </row>
    <row r="47" spans="1:12" ht="15">
      <c r="A47" s="5">
        <v>860</v>
      </c>
      <c r="B47" s="3" t="s">
        <v>39</v>
      </c>
      <c r="C47" s="4">
        <v>107.866691584567</v>
      </c>
      <c r="D47" s="4">
        <v>99.0826611522917</v>
      </c>
      <c r="E47" s="4">
        <v>160.947592815067</v>
      </c>
      <c r="F47" s="4">
        <v>141.078069784432</v>
      </c>
      <c r="G47" s="4">
        <v>149.844120086716</v>
      </c>
      <c r="H47" s="4"/>
      <c r="I47" s="4">
        <v>658.819135423075</v>
      </c>
      <c r="J47" s="4"/>
      <c r="K47" s="4">
        <v>34.6595660029111</v>
      </c>
      <c r="L47" s="7">
        <v>0.0526086206962609</v>
      </c>
    </row>
    <row r="48" spans="1:12" ht="15">
      <c r="A48" s="5">
        <v>870</v>
      </c>
      <c r="B48" s="3" t="s">
        <v>40</v>
      </c>
      <c r="C48" s="4">
        <v>99.6810635425041</v>
      </c>
      <c r="D48" s="4">
        <v>118.349904196661</v>
      </c>
      <c r="E48" s="4">
        <v>140.754975400618</v>
      </c>
      <c r="F48" s="4">
        <v>141.169187377199</v>
      </c>
      <c r="G48" s="4">
        <v>143.508142011513</v>
      </c>
      <c r="H48" s="4"/>
      <c r="I48" s="4">
        <v>643.463272528497</v>
      </c>
      <c r="J48" s="4"/>
      <c r="K48" s="4">
        <v>37.6733691650565</v>
      </c>
      <c r="L48" s="7">
        <v>0.0585478158170839</v>
      </c>
    </row>
    <row r="49" spans="1:12" ht="15">
      <c r="A49" s="5">
        <v>880</v>
      </c>
      <c r="B49" s="3" t="s">
        <v>41</v>
      </c>
      <c r="C49" s="4">
        <v>167.998997439967</v>
      </c>
      <c r="D49" s="4">
        <v>163.128754682488</v>
      </c>
      <c r="E49" s="4">
        <v>131.091903820757</v>
      </c>
      <c r="F49" s="4">
        <v>136.175242389052</v>
      </c>
      <c r="G49" s="4">
        <v>139.9149026583</v>
      </c>
      <c r="H49" s="4"/>
      <c r="I49" s="4">
        <v>738.309800990566</v>
      </c>
      <c r="J49" s="4"/>
      <c r="K49" s="4">
        <v>45.6047188464973</v>
      </c>
      <c r="L49" s="7">
        <v>0.0617690822813282</v>
      </c>
    </row>
    <row r="50" spans="1:12" ht="15">
      <c r="A50" s="5">
        <v>890</v>
      </c>
      <c r="B50" s="3" t="s">
        <v>42</v>
      </c>
      <c r="C50" s="4">
        <v>79.1201407269967</v>
      </c>
      <c r="D50" s="4">
        <v>90.7871613192664</v>
      </c>
      <c r="E50" s="4">
        <v>161.406729988086</v>
      </c>
      <c r="F50" s="4">
        <v>137.159064153895</v>
      </c>
      <c r="G50" s="4">
        <v>149.153927081866</v>
      </c>
      <c r="H50" s="4"/>
      <c r="I50" s="4">
        <v>617.627023270112</v>
      </c>
      <c r="J50" s="4"/>
      <c r="K50" s="4">
        <v>60.1772159139427</v>
      </c>
      <c r="L50" s="7">
        <v>0.0974329387262332</v>
      </c>
    </row>
    <row r="51" spans="1:12" ht="15">
      <c r="A51" s="5">
        <v>900</v>
      </c>
      <c r="B51" s="3" t="s">
        <v>43</v>
      </c>
      <c r="C51" s="4">
        <v>147.583003908287</v>
      </c>
      <c r="D51" s="4">
        <v>153.206997468112</v>
      </c>
      <c r="E51" s="4">
        <v>124.218188673223</v>
      </c>
      <c r="F51" s="4">
        <v>125.084887949002</v>
      </c>
      <c r="G51" s="4">
        <v>122.01308057019</v>
      </c>
      <c r="H51" s="4"/>
      <c r="I51" s="4">
        <v>672.106158568817</v>
      </c>
      <c r="J51" s="4"/>
      <c r="K51" s="4">
        <v>32.842584503976</v>
      </c>
      <c r="L51" s="7">
        <v>0.0488651741771137</v>
      </c>
    </row>
    <row r="52" spans="1:12" ht="15">
      <c r="A52" s="5">
        <v>910</v>
      </c>
      <c r="B52" s="3" t="s">
        <v>44</v>
      </c>
      <c r="C52" s="4">
        <v>198.693289255761</v>
      </c>
      <c r="D52" s="4">
        <v>164.347837261526</v>
      </c>
      <c r="E52" s="4">
        <v>135.942276007529</v>
      </c>
      <c r="F52" s="4">
        <v>134.556152856053</v>
      </c>
      <c r="G52" s="4">
        <v>143.794997253996</v>
      </c>
      <c r="H52" s="4"/>
      <c r="I52" s="4">
        <v>777.334552634868</v>
      </c>
      <c r="J52" s="4"/>
      <c r="K52" s="4">
        <v>53.5976414276055</v>
      </c>
      <c r="L52" s="7">
        <v>0.0689505454838331</v>
      </c>
    </row>
    <row r="53" spans="1:12" ht="15">
      <c r="A53" s="5">
        <v>920</v>
      </c>
      <c r="B53" s="3" t="s">
        <v>45</v>
      </c>
      <c r="C53" s="4">
        <v>129.068458496164</v>
      </c>
      <c r="D53" s="4">
        <v>133.17779713166</v>
      </c>
      <c r="E53" s="4">
        <v>178.408932687448</v>
      </c>
      <c r="F53" s="4">
        <v>155.965282633306</v>
      </c>
      <c r="G53" s="4">
        <v>127.07687242014</v>
      </c>
      <c r="H53" s="4"/>
      <c r="I53" s="4">
        <v>723.69734336872</v>
      </c>
      <c r="J53" s="4"/>
      <c r="K53" s="4">
        <v>87.935638480698</v>
      </c>
      <c r="L53" s="7">
        <v>0.121508859036802</v>
      </c>
    </row>
    <row r="54" spans="1:12" ht="15">
      <c r="A54" s="5">
        <v>930</v>
      </c>
      <c r="B54" s="3" t="s">
        <v>46</v>
      </c>
      <c r="C54" s="4">
        <v>131.488842797884</v>
      </c>
      <c r="D54" s="4">
        <v>135.2168230605</v>
      </c>
      <c r="E54" s="4">
        <v>172.522558674375</v>
      </c>
      <c r="F54" s="4">
        <v>152.958402072023</v>
      </c>
      <c r="G54" s="4">
        <v>125.632531111495</v>
      </c>
      <c r="H54" s="4"/>
      <c r="I54" s="4">
        <v>717.819157716278</v>
      </c>
      <c r="J54" s="4"/>
      <c r="K54" s="4">
        <v>81.3252386562064</v>
      </c>
      <c r="L54" s="7">
        <v>0.113294884626568</v>
      </c>
    </row>
    <row r="55" spans="1:12" ht="15">
      <c r="A55" s="5">
        <v>940</v>
      </c>
      <c r="B55" s="3" t="s">
        <v>47</v>
      </c>
      <c r="C55" s="4">
        <v>104.693930153496</v>
      </c>
      <c r="D55" s="4">
        <v>91.2645764339273</v>
      </c>
      <c r="E55" s="4">
        <v>146.354879211723</v>
      </c>
      <c r="F55" s="4">
        <v>148.182540617204</v>
      </c>
      <c r="G55" s="4">
        <v>136.887615278378</v>
      </c>
      <c r="H55" s="4"/>
      <c r="I55" s="4">
        <v>627.383541694729</v>
      </c>
      <c r="J55" s="4"/>
      <c r="K55" s="4">
        <v>46.3785276038257</v>
      </c>
      <c r="L55" s="7">
        <v>0.0739237237217684</v>
      </c>
    </row>
    <row r="56" spans="1:12" ht="15">
      <c r="A56" s="5">
        <v>950</v>
      </c>
      <c r="B56" s="3" t="s">
        <v>48</v>
      </c>
      <c r="C56" s="4">
        <v>127.051607730455</v>
      </c>
      <c r="D56" s="4">
        <v>130.200552837736</v>
      </c>
      <c r="E56" s="4">
        <v>181.974422144967</v>
      </c>
      <c r="F56" s="4">
        <v>154.90356135393</v>
      </c>
      <c r="G56" s="4">
        <v>136.626881994411</v>
      </c>
      <c r="H56" s="4"/>
      <c r="I56" s="4">
        <v>730.757026061502</v>
      </c>
      <c r="J56" s="4"/>
      <c r="K56" s="4">
        <v>72.6030663758716</v>
      </c>
      <c r="L56" s="7">
        <v>0.0993532238303258</v>
      </c>
    </row>
    <row r="57" spans="1:12" ht="15">
      <c r="A57" s="5">
        <v>960</v>
      </c>
      <c r="B57" s="3" t="s">
        <v>49</v>
      </c>
      <c r="C57" s="4">
        <v>98.4567198308977</v>
      </c>
      <c r="D57" s="4">
        <v>90.8260093856019</v>
      </c>
      <c r="E57" s="4">
        <v>164.962436256212</v>
      </c>
      <c r="F57" s="4">
        <v>173.071821194746</v>
      </c>
      <c r="G57" s="4">
        <v>132.000861281716</v>
      </c>
      <c r="H57" s="4"/>
      <c r="I57" s="4">
        <v>659.317847949174</v>
      </c>
      <c r="J57" s="4"/>
      <c r="K57" s="4">
        <v>56.176156498063</v>
      </c>
      <c r="L57" s="7">
        <v>0.0852034518294938</v>
      </c>
    </row>
    <row r="58" spans="1:12" ht="15">
      <c r="A58" s="5">
        <v>970</v>
      </c>
      <c r="B58" s="3" t="s">
        <v>50</v>
      </c>
      <c r="C58" s="4">
        <v>108.16301287772</v>
      </c>
      <c r="D58" s="4">
        <v>106.202163816986</v>
      </c>
      <c r="E58" s="4">
        <v>141.159957932718</v>
      </c>
      <c r="F58" s="4">
        <v>135.120381026644</v>
      </c>
      <c r="G58" s="4">
        <v>144.796474328631</v>
      </c>
      <c r="H58" s="4"/>
      <c r="I58" s="4">
        <v>635.441989982701</v>
      </c>
      <c r="J58" s="4"/>
      <c r="K58" s="4">
        <v>42.6139879510556</v>
      </c>
      <c r="L58" s="7">
        <v>0.0670619641491046</v>
      </c>
    </row>
    <row r="59" spans="1:12" ht="15">
      <c r="A59" s="5">
        <v>980</v>
      </c>
      <c r="B59" s="3" t="s">
        <v>51</v>
      </c>
      <c r="C59" s="4">
        <v>119.9854398944</v>
      </c>
      <c r="D59" s="4">
        <v>119.425529386579</v>
      </c>
      <c r="E59" s="4">
        <v>133.638911512207</v>
      </c>
      <c r="F59" s="4">
        <v>132.900198982903</v>
      </c>
      <c r="G59" s="4">
        <v>135.968365258447</v>
      </c>
      <c r="H59" s="4"/>
      <c r="I59" s="4">
        <v>641.918445034537</v>
      </c>
      <c r="J59" s="4"/>
      <c r="K59" s="4">
        <v>23.0787380915354</v>
      </c>
      <c r="L59" s="7">
        <v>0.0359527573480049</v>
      </c>
    </row>
    <row r="60" spans="1:12" ht="15">
      <c r="A60" s="5">
        <v>990</v>
      </c>
      <c r="B60" s="3" t="s">
        <v>52</v>
      </c>
      <c r="C60" s="4">
        <v>116.638654999799</v>
      </c>
      <c r="D60" s="4">
        <v>102.853453886753</v>
      </c>
      <c r="E60" s="4">
        <v>137.603991100752</v>
      </c>
      <c r="F60" s="4">
        <v>133.613683020583</v>
      </c>
      <c r="G60" s="4">
        <v>135.568269588172</v>
      </c>
      <c r="H60" s="4"/>
      <c r="I60" s="4">
        <v>626.278052596062</v>
      </c>
      <c r="J60" s="4"/>
      <c r="K60" s="4">
        <v>29.8927784739601</v>
      </c>
      <c r="L60" s="7">
        <v>0.0477308415168756</v>
      </c>
    </row>
    <row r="61" spans="1:12" ht="15">
      <c r="A61" s="5">
        <v>1000</v>
      </c>
      <c r="B61" s="3" t="s">
        <v>53</v>
      </c>
      <c r="C61" s="4">
        <v>105.934221358759</v>
      </c>
      <c r="D61" s="4">
        <v>101.723498026062</v>
      </c>
      <c r="E61" s="4">
        <v>134.883184404454</v>
      </c>
      <c r="F61" s="4">
        <v>133.579295388197</v>
      </c>
      <c r="G61" s="4">
        <v>134.232993497622</v>
      </c>
      <c r="H61" s="4"/>
      <c r="I61" s="4">
        <v>610.353192675095</v>
      </c>
      <c r="J61" s="4"/>
      <c r="K61" s="4">
        <v>36.2272750690605</v>
      </c>
      <c r="L61" s="7">
        <v>0.0593546089441775</v>
      </c>
    </row>
    <row r="62" spans="1:12" ht="15">
      <c r="A62" s="5">
        <v>1010</v>
      </c>
      <c r="B62" s="3" t="s">
        <v>54</v>
      </c>
      <c r="C62" s="4">
        <v>120.935051172017</v>
      </c>
      <c r="D62" s="4">
        <v>119.783867630893</v>
      </c>
      <c r="E62" s="4">
        <v>128.871538225287</v>
      </c>
      <c r="F62" s="4">
        <v>129.97023983419</v>
      </c>
      <c r="G62" s="4">
        <v>130.766163094878</v>
      </c>
      <c r="H62" s="4"/>
      <c r="I62" s="4">
        <v>630.326859957268</v>
      </c>
      <c r="J62" s="4"/>
      <c r="K62" s="4">
        <v>19.163653884326</v>
      </c>
      <c r="L62" s="7">
        <v>0.0304027245255345</v>
      </c>
    </row>
    <row r="63" spans="1:12" ht="15">
      <c r="A63" s="5">
        <v>1020</v>
      </c>
      <c r="B63" s="3" t="s">
        <v>55</v>
      </c>
      <c r="C63" s="4">
        <v>125.78607224533</v>
      </c>
      <c r="D63" s="4">
        <v>118.942047462393</v>
      </c>
      <c r="E63" s="4">
        <v>129.898690528506</v>
      </c>
      <c r="F63" s="4">
        <v>132.84066969047</v>
      </c>
      <c r="G63" s="4">
        <v>133.721992736616</v>
      </c>
      <c r="H63" s="4"/>
      <c r="I63" s="4">
        <v>641.189472663318</v>
      </c>
      <c r="J63" s="4"/>
      <c r="K63" s="4">
        <v>25.9150028465833</v>
      </c>
      <c r="L63" s="7">
        <v>0.0404170747516171</v>
      </c>
    </row>
    <row r="64" spans="1:12" ht="15">
      <c r="A64" s="5">
        <v>1030</v>
      </c>
      <c r="B64" s="3" t="s">
        <v>56</v>
      </c>
      <c r="C64" s="4">
        <v>126.142555021073</v>
      </c>
      <c r="D64" s="4">
        <v>123.742070656674</v>
      </c>
      <c r="E64" s="4">
        <v>141.748480477947</v>
      </c>
      <c r="F64" s="4">
        <v>135.501946630873</v>
      </c>
      <c r="G64" s="4">
        <v>132.682026313167</v>
      </c>
      <c r="H64" s="4"/>
      <c r="I64" s="4">
        <v>659.817079099736</v>
      </c>
      <c r="J64" s="4"/>
      <c r="K64" s="4">
        <v>30.6363442066572</v>
      </c>
      <c r="L64" s="7">
        <v>0.0464315719872815</v>
      </c>
    </row>
    <row r="65" spans="1:12" ht="15">
      <c r="A65" s="5">
        <v>1040</v>
      </c>
      <c r="B65" s="3" t="s">
        <v>57</v>
      </c>
      <c r="C65" s="4">
        <v>124.383623298976</v>
      </c>
      <c r="D65" s="4">
        <v>126.874986199246</v>
      </c>
      <c r="E65" s="4">
        <v>128.288088982258</v>
      </c>
      <c r="F65" s="4">
        <v>127.124752940062</v>
      </c>
      <c r="G65" s="4">
        <v>128.310025817792</v>
      </c>
      <c r="H65" s="4"/>
      <c r="I65" s="4">
        <v>634.981477238338</v>
      </c>
      <c r="J65" s="4"/>
      <c r="K65" s="4">
        <v>18.6463828484086</v>
      </c>
      <c r="L65" s="7">
        <v>0.0293652390137512</v>
      </c>
    </row>
    <row r="66" spans="1:12" ht="15">
      <c r="A66" s="5">
        <v>1050</v>
      </c>
      <c r="B66" s="3" t="s">
        <v>58</v>
      </c>
      <c r="C66" s="4">
        <v>111.634917397557</v>
      </c>
      <c r="D66" s="4">
        <v>112.659224275882</v>
      </c>
      <c r="E66" s="4">
        <v>131.559046462434</v>
      </c>
      <c r="F66" s="4">
        <v>136.528580746521</v>
      </c>
      <c r="G66" s="4">
        <v>133.854043395514</v>
      </c>
      <c r="H66" s="4"/>
      <c r="I66" s="4">
        <v>626.235812277911</v>
      </c>
      <c r="J66" s="4"/>
      <c r="K66" s="4">
        <v>24.7669578596281</v>
      </c>
      <c r="L66" s="7">
        <v>0.0395489324852553</v>
      </c>
    </row>
    <row r="67" spans="1:12" ht="15">
      <c r="A67" s="5">
        <v>1060</v>
      </c>
      <c r="B67" s="3" t="s">
        <v>59</v>
      </c>
      <c r="C67" s="4">
        <v>117.295201197073</v>
      </c>
      <c r="D67" s="4">
        <v>111.006717244607</v>
      </c>
      <c r="E67" s="4">
        <v>131.796625993299</v>
      </c>
      <c r="F67" s="4">
        <v>129.840287676957</v>
      </c>
      <c r="G67" s="4">
        <v>136.047096842881</v>
      </c>
      <c r="H67" s="4"/>
      <c r="I67" s="4">
        <v>625.985928954819</v>
      </c>
      <c r="J67" s="4"/>
      <c r="K67" s="4">
        <v>31.352365003388</v>
      </c>
      <c r="L67" s="7">
        <v>0.0500847759561235</v>
      </c>
    </row>
    <row r="68" spans="1:12" ht="15">
      <c r="A68" s="5">
        <v>1070</v>
      </c>
      <c r="B68" s="3" t="s">
        <v>60</v>
      </c>
      <c r="C68" s="4">
        <v>111.52200234359</v>
      </c>
      <c r="D68" s="4">
        <v>115.378199642451</v>
      </c>
      <c r="E68" s="4">
        <v>131.487191148599</v>
      </c>
      <c r="F68" s="4">
        <v>131.907300528337</v>
      </c>
      <c r="G68" s="4">
        <v>133.036889548022</v>
      </c>
      <c r="H68" s="4"/>
      <c r="I68" s="4">
        <v>623.331583211001</v>
      </c>
      <c r="J68" s="4"/>
      <c r="K68" s="4">
        <v>21.9077582797509</v>
      </c>
      <c r="L68" s="7">
        <v>0.0351462349571576</v>
      </c>
    </row>
    <row r="69" spans="1:12" ht="15">
      <c r="A69" s="5">
        <v>1080</v>
      </c>
      <c r="B69" s="3" t="s">
        <v>61</v>
      </c>
      <c r="C69" s="4">
        <v>138.791204189044</v>
      </c>
      <c r="D69" s="4">
        <v>138.593267944027</v>
      </c>
      <c r="E69" s="4">
        <v>142.949415632692</v>
      </c>
      <c r="F69" s="4">
        <v>135.40074285054</v>
      </c>
      <c r="G69" s="4">
        <v>133.105865060405</v>
      </c>
      <c r="H69" s="4"/>
      <c r="I69" s="4">
        <v>688.84049567671</v>
      </c>
      <c r="J69" s="4"/>
      <c r="K69" s="4">
        <v>51.7900605930212</v>
      </c>
      <c r="L69" s="7">
        <v>0.0751844017854135</v>
      </c>
    </row>
    <row r="70" spans="1:12" ht="15">
      <c r="A70" s="5">
        <v>1110</v>
      </c>
      <c r="B70" s="3" t="s">
        <v>62</v>
      </c>
      <c r="C70" s="4">
        <v>119.77864527449</v>
      </c>
      <c r="D70" s="4">
        <v>117.231547018495</v>
      </c>
      <c r="E70" s="4">
        <v>133.418198830723</v>
      </c>
      <c r="F70" s="4">
        <v>132.418393948847</v>
      </c>
      <c r="G70" s="4">
        <v>136.875243597599</v>
      </c>
      <c r="H70" s="4"/>
      <c r="I70" s="4">
        <v>639.722028670156</v>
      </c>
      <c r="J70" s="4"/>
      <c r="K70" s="4">
        <v>25.3638896957431</v>
      </c>
      <c r="L70" s="7">
        <v>0.0396482981029575</v>
      </c>
    </row>
    <row r="71" spans="1:12" ht="15">
      <c r="A71" s="5">
        <v>1120</v>
      </c>
      <c r="B71" s="3" t="s">
        <v>63</v>
      </c>
      <c r="C71" s="4">
        <v>104.423802049104</v>
      </c>
      <c r="D71" s="4">
        <v>107.74992928308</v>
      </c>
      <c r="E71" s="4">
        <v>151.681837791845</v>
      </c>
      <c r="F71" s="4">
        <v>135.42486700748</v>
      </c>
      <c r="G71" s="4">
        <v>137.108613386873</v>
      </c>
      <c r="H71" s="4"/>
      <c r="I71" s="4">
        <v>636.389049518384</v>
      </c>
      <c r="J71" s="4"/>
      <c r="K71" s="4">
        <v>44.9782342013475</v>
      </c>
      <c r="L71" s="7">
        <v>0.0706772598230386</v>
      </c>
    </row>
    <row r="72" spans="1:12" ht="15">
      <c r="A72" s="5">
        <v>1130</v>
      </c>
      <c r="B72" s="3" t="s">
        <v>64</v>
      </c>
      <c r="C72" s="4">
        <v>106.499847288648</v>
      </c>
      <c r="D72" s="4">
        <v>110.73628480469</v>
      </c>
      <c r="E72" s="4">
        <v>135.131926527068</v>
      </c>
      <c r="F72" s="4">
        <v>131.930979196334</v>
      </c>
      <c r="G72" s="4">
        <v>138.523454457381</v>
      </c>
      <c r="H72" s="4"/>
      <c r="I72" s="4">
        <v>622.822492274124</v>
      </c>
      <c r="J72" s="4"/>
      <c r="K72" s="4">
        <v>35.1468917264527</v>
      </c>
      <c r="L72" s="7">
        <v>0.0564316352772041</v>
      </c>
    </row>
    <row r="73" spans="1:12" ht="15">
      <c r="A73" s="5">
        <v>1140</v>
      </c>
      <c r="B73" s="3" t="s">
        <v>65</v>
      </c>
      <c r="C73" s="4">
        <v>116.197377777399</v>
      </c>
      <c r="D73" s="4">
        <v>110.547653599421</v>
      </c>
      <c r="E73" s="4">
        <v>181.083701038989</v>
      </c>
      <c r="F73" s="4">
        <v>152.117316600335</v>
      </c>
      <c r="G73" s="4">
        <v>145.158817792821</v>
      </c>
      <c r="H73" s="4"/>
      <c r="I73" s="4">
        <v>705.104866808966</v>
      </c>
      <c r="J73" s="4"/>
      <c r="K73" s="4">
        <v>93.8985450349617</v>
      </c>
      <c r="L73" s="7">
        <v>0.133169616967629</v>
      </c>
    </row>
    <row r="74" spans="1:12" ht="15">
      <c r="A74" s="5">
        <v>1150</v>
      </c>
      <c r="B74" s="3" t="s">
        <v>66</v>
      </c>
      <c r="C74" s="4">
        <v>114.279585216441</v>
      </c>
      <c r="D74" s="4">
        <v>100.846271353013</v>
      </c>
      <c r="E74" s="4">
        <v>188.552332386777</v>
      </c>
      <c r="F74" s="4">
        <v>156.087940931261</v>
      </c>
      <c r="G74" s="4">
        <v>146.492443042963</v>
      </c>
      <c r="H74" s="4"/>
      <c r="I74" s="4">
        <v>706.258572930457</v>
      </c>
      <c r="J74" s="4"/>
      <c r="K74" s="4">
        <v>75.6204722718509</v>
      </c>
      <c r="L74" s="7">
        <v>0.10707193536509</v>
      </c>
    </row>
    <row r="75" spans="1:12" ht="15">
      <c r="A75" s="5">
        <v>1160</v>
      </c>
      <c r="B75" s="3" t="s">
        <v>67</v>
      </c>
      <c r="C75" s="4">
        <v>118.468224973851</v>
      </c>
      <c r="D75" s="4">
        <v>116.06923693813</v>
      </c>
      <c r="E75" s="4">
        <v>190.963391182532</v>
      </c>
      <c r="F75" s="4">
        <v>165.967190700794</v>
      </c>
      <c r="G75" s="4">
        <v>159.833728092497</v>
      </c>
      <c r="H75" s="4"/>
      <c r="I75" s="4">
        <v>751.301771887806</v>
      </c>
      <c r="J75" s="4"/>
      <c r="K75" s="4">
        <v>73.7717108513926</v>
      </c>
      <c r="L75" s="7">
        <v>0.0981918499486903</v>
      </c>
    </row>
    <row r="76" spans="1:12" ht="15">
      <c r="A76" s="5">
        <v>1180</v>
      </c>
      <c r="B76" s="3" t="s">
        <v>68</v>
      </c>
      <c r="C76" s="4">
        <v>154.574219510244</v>
      </c>
      <c r="D76" s="4">
        <v>140.099875758281</v>
      </c>
      <c r="E76" s="4">
        <v>132.45754259179</v>
      </c>
      <c r="F76" s="4">
        <v>123.933944253196</v>
      </c>
      <c r="G76" s="4">
        <v>136.512900133409</v>
      </c>
      <c r="H76" s="4"/>
      <c r="I76" s="4">
        <v>687.578482246922</v>
      </c>
      <c r="J76" s="4"/>
      <c r="K76" s="4">
        <v>34.5068120015518</v>
      </c>
      <c r="L76" s="7">
        <v>0.050185997515204</v>
      </c>
    </row>
    <row r="77" spans="1:12" ht="15">
      <c r="A77" s="5">
        <v>1195</v>
      </c>
      <c r="B77" s="3" t="s">
        <v>69</v>
      </c>
      <c r="C77" s="4">
        <v>121.01465412194</v>
      </c>
      <c r="D77" s="4">
        <v>116.127840807728</v>
      </c>
      <c r="E77" s="4">
        <v>207.76545716545</v>
      </c>
      <c r="F77" s="4">
        <v>159.823762234674</v>
      </c>
      <c r="G77" s="4">
        <v>199.475109584456</v>
      </c>
      <c r="H77" s="4"/>
      <c r="I77" s="4">
        <v>804.20682391425</v>
      </c>
      <c r="J77" s="4"/>
      <c r="K77" s="4">
        <v>189.31689253109</v>
      </c>
      <c r="L77" s="7">
        <v>0.23540821453074</v>
      </c>
    </row>
    <row r="78" spans="1:12" ht="15">
      <c r="A78" s="5">
        <v>1220</v>
      </c>
      <c r="B78" s="3" t="s">
        <v>70</v>
      </c>
      <c r="C78" s="4">
        <v>124.074176197252</v>
      </c>
      <c r="D78" s="4">
        <v>116.259699514324</v>
      </c>
      <c r="E78" s="4">
        <v>219.585296183702</v>
      </c>
      <c r="F78" s="4">
        <v>178.513382320137</v>
      </c>
      <c r="G78" s="4">
        <v>201.855504842256</v>
      </c>
      <c r="H78" s="4"/>
      <c r="I78" s="4">
        <v>840.288059057673</v>
      </c>
      <c r="J78" s="4"/>
      <c r="K78" s="4">
        <v>128.276780703802</v>
      </c>
      <c r="L78" s="7">
        <v>0.152658102565037</v>
      </c>
    </row>
    <row r="79" spans="1:12" ht="15">
      <c r="A79" s="5">
        <v>1330</v>
      </c>
      <c r="B79" s="3" t="s">
        <v>71</v>
      </c>
      <c r="C79" s="4">
        <v>134.421960668423</v>
      </c>
      <c r="D79" s="4">
        <v>141.756186406093</v>
      </c>
      <c r="E79" s="4">
        <v>137.882424882238</v>
      </c>
      <c r="F79" s="4">
        <v>142.231057785204</v>
      </c>
      <c r="G79" s="4">
        <v>143.332002827532</v>
      </c>
      <c r="H79" s="4"/>
      <c r="I79" s="4">
        <v>699.623632569493</v>
      </c>
      <c r="J79" s="4"/>
      <c r="K79" s="4">
        <v>36.7000393351976</v>
      </c>
      <c r="L79" s="7">
        <v>0.0524568319689405</v>
      </c>
    </row>
    <row r="80" spans="1:12" ht="15">
      <c r="A80" s="5">
        <v>1340</v>
      </c>
      <c r="B80" s="3" t="s">
        <v>72</v>
      </c>
      <c r="C80" s="4">
        <v>116.921591571809</v>
      </c>
      <c r="D80" s="4">
        <v>120.026829506936</v>
      </c>
      <c r="E80" s="4">
        <v>151.585903584674</v>
      </c>
      <c r="F80" s="4">
        <v>164.137829799873</v>
      </c>
      <c r="G80" s="4">
        <v>154.252632234355</v>
      </c>
      <c r="H80" s="4"/>
      <c r="I80" s="4">
        <v>706.924786697649</v>
      </c>
      <c r="J80" s="4"/>
      <c r="K80" s="4">
        <v>99.9296318088917</v>
      </c>
      <c r="L80" s="7">
        <v>0.14135822323575</v>
      </c>
    </row>
    <row r="81" spans="1:12" ht="15">
      <c r="A81" s="5">
        <v>1350</v>
      </c>
      <c r="B81" s="3" t="s">
        <v>73</v>
      </c>
      <c r="C81" s="4">
        <v>109.725744473582</v>
      </c>
      <c r="D81" s="4">
        <v>114.232982357385</v>
      </c>
      <c r="E81" s="4">
        <v>145.351056230026</v>
      </c>
      <c r="F81" s="4">
        <v>164.428705192165</v>
      </c>
      <c r="G81" s="4">
        <v>150.286984320725</v>
      </c>
      <c r="H81" s="4"/>
      <c r="I81" s="4">
        <v>684.025472573886</v>
      </c>
      <c r="J81" s="4"/>
      <c r="K81" s="4">
        <v>46.7184335116507</v>
      </c>
      <c r="L81" s="7">
        <v>0.068299259873841</v>
      </c>
    </row>
    <row r="82" spans="1:12" ht="15">
      <c r="A82" s="5">
        <v>1360</v>
      </c>
      <c r="B82" s="3" t="s">
        <v>74</v>
      </c>
      <c r="C82" s="4">
        <v>133.905140512776</v>
      </c>
      <c r="D82" s="4">
        <v>135.107558616882</v>
      </c>
      <c r="E82" s="4">
        <v>134.61431003018</v>
      </c>
      <c r="F82" s="4">
        <v>157.016639472916</v>
      </c>
      <c r="G82" s="4">
        <v>147.931751803493</v>
      </c>
      <c r="H82" s="4"/>
      <c r="I82" s="4">
        <v>708.575400436249</v>
      </c>
      <c r="J82" s="4"/>
      <c r="K82" s="4">
        <v>38.9685721824464</v>
      </c>
      <c r="L82" s="7">
        <v>0.0549956605302055</v>
      </c>
    </row>
    <row r="83" spans="1:12" ht="15">
      <c r="A83" s="5">
        <v>1380</v>
      </c>
      <c r="B83" s="3" t="s">
        <v>75</v>
      </c>
      <c r="C83" s="4">
        <v>117.445596256057</v>
      </c>
      <c r="D83" s="4">
        <v>120.077429607306</v>
      </c>
      <c r="E83" s="4">
        <v>139.869664749052</v>
      </c>
      <c r="F83" s="4">
        <v>158.681287802298</v>
      </c>
      <c r="G83" s="4">
        <v>147.388236607209</v>
      </c>
      <c r="H83" s="4"/>
      <c r="I83" s="4">
        <v>683.462215021925</v>
      </c>
      <c r="J83" s="4"/>
      <c r="K83" s="4">
        <v>31.4912723916058</v>
      </c>
      <c r="L83" s="7">
        <v>0.0460760985749528</v>
      </c>
    </row>
    <row r="84" spans="1:12" ht="15">
      <c r="A84" s="5">
        <v>1390</v>
      </c>
      <c r="B84" s="3" t="s">
        <v>76</v>
      </c>
      <c r="C84" s="4">
        <v>105.180005979961</v>
      </c>
      <c r="D84" s="4">
        <v>111.998285163231</v>
      </c>
      <c r="E84" s="4">
        <v>194.269178828274</v>
      </c>
      <c r="F84" s="4">
        <v>156.613619351066</v>
      </c>
      <c r="G84" s="4">
        <v>132.748554144329</v>
      </c>
      <c r="H84" s="4"/>
      <c r="I84" s="4">
        <v>700.809643466862</v>
      </c>
      <c r="J84" s="4"/>
      <c r="K84" s="4">
        <v>89.1843020788403</v>
      </c>
      <c r="L84" s="7">
        <v>0.127258953854645</v>
      </c>
    </row>
    <row r="85" spans="1:12" ht="15">
      <c r="A85" s="5">
        <v>1400</v>
      </c>
      <c r="B85" s="3" t="s">
        <v>77</v>
      </c>
      <c r="C85" s="4">
        <v>116.777261306836</v>
      </c>
      <c r="D85" s="4">
        <v>117.594111503405</v>
      </c>
      <c r="E85" s="4">
        <v>181.168865599178</v>
      </c>
      <c r="F85" s="4">
        <v>151.201815942411</v>
      </c>
      <c r="G85" s="4">
        <v>127.509350331446</v>
      </c>
      <c r="H85" s="4"/>
      <c r="I85" s="4">
        <v>694.251404683278</v>
      </c>
      <c r="J85" s="4"/>
      <c r="K85" s="4">
        <v>70.6848400161307</v>
      </c>
      <c r="L85" s="7">
        <v>0.101814471730709</v>
      </c>
    </row>
    <row r="86" spans="1:12" ht="15">
      <c r="A86" s="5">
        <v>1410</v>
      </c>
      <c r="B86" s="3" t="s">
        <v>78</v>
      </c>
      <c r="C86" s="4">
        <v>142.043803514846</v>
      </c>
      <c r="D86" s="4">
        <v>132.656186743273</v>
      </c>
      <c r="E86" s="4">
        <v>156.581629967076</v>
      </c>
      <c r="F86" s="4">
        <v>169.098131369152</v>
      </c>
      <c r="G86" s="4">
        <v>145.067560920358</v>
      </c>
      <c r="H86" s="4"/>
      <c r="I86" s="4">
        <v>745.447312514707</v>
      </c>
      <c r="J86" s="4"/>
      <c r="K86" s="4">
        <v>46.1955491311517</v>
      </c>
      <c r="L86" s="7">
        <v>0.0619702403585234</v>
      </c>
    </row>
    <row r="87" spans="1:12" ht="15">
      <c r="A87" s="5">
        <v>1420</v>
      </c>
      <c r="B87" s="3" t="s">
        <v>79</v>
      </c>
      <c r="C87" s="4">
        <v>137.440982413444</v>
      </c>
      <c r="D87" s="4">
        <v>141.448375216016</v>
      </c>
      <c r="E87" s="4">
        <v>126.665350562925</v>
      </c>
      <c r="F87" s="4">
        <v>127.028437884448</v>
      </c>
      <c r="G87" s="4">
        <v>135.415804644613</v>
      </c>
      <c r="H87" s="4"/>
      <c r="I87" s="4">
        <v>667.998950721447</v>
      </c>
      <c r="J87" s="4"/>
      <c r="K87" s="4">
        <v>35.6402773085741</v>
      </c>
      <c r="L87" s="7">
        <v>0.0533537923526409</v>
      </c>
    </row>
    <row r="88" spans="1:12" ht="15">
      <c r="A88" s="5">
        <v>1430</v>
      </c>
      <c r="B88" s="3" t="s">
        <v>80</v>
      </c>
      <c r="C88" s="4">
        <v>101.123326228953</v>
      </c>
      <c r="D88" s="4">
        <v>116.190946797517</v>
      </c>
      <c r="E88" s="4">
        <v>147.121677533159</v>
      </c>
      <c r="F88" s="4">
        <v>138.043153040759</v>
      </c>
      <c r="G88" s="4">
        <v>127.932405599476</v>
      </c>
      <c r="H88" s="4"/>
      <c r="I88" s="4">
        <v>630.411509199866</v>
      </c>
      <c r="J88" s="4"/>
      <c r="K88" s="4">
        <v>32.5975577522691</v>
      </c>
      <c r="L88" s="7">
        <v>0.0517083798067753</v>
      </c>
    </row>
    <row r="89" spans="1:12" ht="15">
      <c r="A89" s="5">
        <v>1440</v>
      </c>
      <c r="B89" s="3" t="s">
        <v>81</v>
      </c>
      <c r="C89" s="4">
        <v>95.2441055360925</v>
      </c>
      <c r="D89" s="4">
        <v>109.273106643799</v>
      </c>
      <c r="E89" s="4">
        <v>145.607843977334</v>
      </c>
      <c r="F89" s="4">
        <v>145.296375208578</v>
      </c>
      <c r="G89" s="4">
        <v>132.276464751394</v>
      </c>
      <c r="H89" s="4"/>
      <c r="I89" s="4">
        <v>627.697896117198</v>
      </c>
      <c r="J89" s="4"/>
      <c r="K89" s="4">
        <v>35.6616050380258</v>
      </c>
      <c r="L89" s="7">
        <v>0.0568133257393735</v>
      </c>
    </row>
    <row r="90" spans="1:12" ht="15">
      <c r="A90" s="5">
        <v>1450</v>
      </c>
      <c r="B90" s="3" t="s">
        <v>82</v>
      </c>
      <c r="C90" s="4">
        <v>72.8926665812933</v>
      </c>
      <c r="D90" s="4">
        <v>82.624210274635</v>
      </c>
      <c r="E90" s="4">
        <v>209.055750349115</v>
      </c>
      <c r="F90" s="4">
        <v>200.640939271123</v>
      </c>
      <c r="G90" s="4">
        <v>158.947999624478</v>
      </c>
      <c r="H90" s="4"/>
      <c r="I90" s="4">
        <v>724.161566100646</v>
      </c>
      <c r="J90" s="4"/>
      <c r="K90" s="4">
        <v>85.9697692620056</v>
      </c>
      <c r="L90" s="7">
        <v>0.118716282783305</v>
      </c>
    </row>
    <row r="91" spans="1:12" ht="15">
      <c r="A91" s="5">
        <v>1460</v>
      </c>
      <c r="B91" s="3" t="s">
        <v>83</v>
      </c>
      <c r="C91" s="4">
        <v>113.299570825355</v>
      </c>
      <c r="D91" s="4">
        <v>101.090942508586</v>
      </c>
      <c r="E91" s="4">
        <v>204.657451686547</v>
      </c>
      <c r="F91" s="4">
        <v>175.860458561522</v>
      </c>
      <c r="G91" s="4">
        <v>174.090936898733</v>
      </c>
      <c r="H91" s="4"/>
      <c r="I91" s="4">
        <v>768.999360480744</v>
      </c>
      <c r="J91" s="4"/>
      <c r="K91" s="4">
        <v>108.076505271774</v>
      </c>
      <c r="L91" s="7">
        <v>0.140541736217062</v>
      </c>
    </row>
    <row r="92" spans="1:12" ht="15">
      <c r="A92" s="5">
        <v>1480</v>
      </c>
      <c r="B92" s="3" t="s">
        <v>84</v>
      </c>
      <c r="C92" s="4">
        <v>116.029952007723</v>
      </c>
      <c r="D92" s="4">
        <v>95.9638364671106</v>
      </c>
      <c r="E92" s="4">
        <v>234.836121992554</v>
      </c>
      <c r="F92" s="4">
        <v>172.029921192047</v>
      </c>
      <c r="G92" s="4">
        <v>179.871103125251</v>
      </c>
      <c r="H92" s="4"/>
      <c r="I92" s="4">
        <v>798.730934784687</v>
      </c>
      <c r="J92" s="4"/>
      <c r="K92" s="4">
        <v>137.186386012697</v>
      </c>
      <c r="L92" s="7">
        <v>0.171755443589621</v>
      </c>
    </row>
    <row r="93" spans="1:12" ht="15">
      <c r="A93" s="5">
        <v>1490</v>
      </c>
      <c r="B93" s="3" t="s">
        <v>85</v>
      </c>
      <c r="C93" s="4">
        <v>98.646632369716</v>
      </c>
      <c r="D93" s="4">
        <v>87.2731267884823</v>
      </c>
      <c r="E93" s="4">
        <v>168.001823432334</v>
      </c>
      <c r="F93" s="4">
        <v>187.358797864053</v>
      </c>
      <c r="G93" s="4">
        <v>170.246070139833</v>
      </c>
      <c r="H93" s="4"/>
      <c r="I93" s="4">
        <v>711.526450594419</v>
      </c>
      <c r="J93" s="4"/>
      <c r="K93" s="4">
        <v>99.8514836923514</v>
      </c>
      <c r="L93" s="7">
        <v>0.14033418379448</v>
      </c>
    </row>
    <row r="94" spans="1:12" ht="15">
      <c r="A94" s="5">
        <v>1500</v>
      </c>
      <c r="B94" s="3" t="s">
        <v>86</v>
      </c>
      <c r="C94" s="4">
        <v>105.396303800245</v>
      </c>
      <c r="D94" s="4">
        <v>88.8334472644902</v>
      </c>
      <c r="E94" s="4">
        <v>167.257785757082</v>
      </c>
      <c r="F94" s="4">
        <v>205.09518774827</v>
      </c>
      <c r="G94" s="4">
        <v>179.360014773822</v>
      </c>
      <c r="H94" s="4"/>
      <c r="I94" s="4">
        <v>745.942739343911</v>
      </c>
      <c r="J94" s="4"/>
      <c r="K94" s="4">
        <v>140.297917446245</v>
      </c>
      <c r="L94" s="7">
        <v>0.188081350010382</v>
      </c>
    </row>
    <row r="95" spans="1:12" ht="15">
      <c r="A95" s="5">
        <v>1510</v>
      </c>
      <c r="B95" s="3" t="s">
        <v>87</v>
      </c>
      <c r="C95" s="4">
        <v>140.945675333707</v>
      </c>
      <c r="D95" s="4">
        <v>125.689428406865</v>
      </c>
      <c r="E95" s="4">
        <v>220.828498375263</v>
      </c>
      <c r="F95" s="4">
        <v>163.41940262614</v>
      </c>
      <c r="G95" s="4">
        <v>205.312865396398</v>
      </c>
      <c r="H95" s="4"/>
      <c r="I95" s="4">
        <v>856.195870138375</v>
      </c>
      <c r="J95" s="4"/>
      <c r="K95" s="4">
        <v>95.5752782938522</v>
      </c>
      <c r="L95" s="7">
        <v>0.111627819786617</v>
      </c>
    </row>
    <row r="96" spans="1:12" ht="15">
      <c r="A96" s="5">
        <v>1520</v>
      </c>
      <c r="B96" s="3" t="s">
        <v>88</v>
      </c>
      <c r="C96" s="4">
        <v>153.945615780687</v>
      </c>
      <c r="D96" s="4">
        <v>151.344493237443</v>
      </c>
      <c r="E96" s="4">
        <v>168.755279306008</v>
      </c>
      <c r="F96" s="4">
        <v>138.071189223149</v>
      </c>
      <c r="G96" s="4">
        <v>147.710319686489</v>
      </c>
      <c r="H96" s="4"/>
      <c r="I96" s="4">
        <v>759.826897233777</v>
      </c>
      <c r="J96" s="4"/>
      <c r="K96" s="4">
        <v>73.0028435034563</v>
      </c>
      <c r="L96" s="7">
        <v>0.0960782564676641</v>
      </c>
    </row>
    <row r="97" spans="1:12" ht="15">
      <c r="A97" s="5">
        <v>1530</v>
      </c>
      <c r="B97" s="3" t="s">
        <v>89</v>
      </c>
      <c r="C97" s="4">
        <v>149.768624033355</v>
      </c>
      <c r="D97" s="4">
        <v>137.738017722077</v>
      </c>
      <c r="E97" s="4">
        <v>167.832295860758</v>
      </c>
      <c r="F97" s="4">
        <v>144.025373458138</v>
      </c>
      <c r="G97" s="4">
        <v>143.432653789807</v>
      </c>
      <c r="H97" s="4"/>
      <c r="I97" s="4">
        <v>742.796964864137</v>
      </c>
      <c r="J97" s="4"/>
      <c r="K97" s="4">
        <v>60.935901111404</v>
      </c>
      <c r="L97" s="7">
        <v>0.0820357432701002</v>
      </c>
    </row>
    <row r="98" spans="1:12" ht="15">
      <c r="A98" s="5">
        <v>1540</v>
      </c>
      <c r="B98" s="3" t="s">
        <v>90</v>
      </c>
      <c r="C98" s="4">
        <v>141.509817978815</v>
      </c>
      <c r="D98" s="4">
        <v>137.877812369348</v>
      </c>
      <c r="E98" s="4">
        <v>167.982987035492</v>
      </c>
      <c r="F98" s="4">
        <v>149.653637072849</v>
      </c>
      <c r="G98" s="4">
        <v>173.743691078884</v>
      </c>
      <c r="H98" s="4"/>
      <c r="I98" s="4">
        <v>770.767945535391</v>
      </c>
      <c r="J98" s="4"/>
      <c r="K98" s="4">
        <v>64.3167517244817</v>
      </c>
      <c r="L98" s="7">
        <v>0.0834450266088919</v>
      </c>
    </row>
    <row r="99" spans="1:12" ht="15">
      <c r="A99" s="5">
        <v>1550</v>
      </c>
      <c r="B99" s="3" t="s">
        <v>91</v>
      </c>
      <c r="C99" s="4">
        <v>147.977557660081</v>
      </c>
      <c r="D99" s="4">
        <v>143.627096159725</v>
      </c>
      <c r="E99" s="4">
        <v>126.533495785032</v>
      </c>
      <c r="F99" s="4">
        <v>126.635931330993</v>
      </c>
      <c r="G99" s="4">
        <v>128.360172189144</v>
      </c>
      <c r="H99" s="4"/>
      <c r="I99" s="4">
        <v>673.134253124978</v>
      </c>
      <c r="J99" s="4"/>
      <c r="K99" s="4">
        <v>34.6539240152227</v>
      </c>
      <c r="L99" s="7">
        <v>0.0514814449782407</v>
      </c>
    </row>
    <row r="100" spans="1:12" ht="15">
      <c r="A100" s="5">
        <v>1560</v>
      </c>
      <c r="B100" s="3" t="s">
        <v>92</v>
      </c>
      <c r="C100" s="4">
        <v>136.423881678283</v>
      </c>
      <c r="D100" s="4">
        <v>132.029634549024</v>
      </c>
      <c r="E100" s="4">
        <v>124.885311061372</v>
      </c>
      <c r="F100" s="4">
        <v>129.159187746057</v>
      </c>
      <c r="G100" s="4">
        <v>130.660046677125</v>
      </c>
      <c r="H100" s="4"/>
      <c r="I100" s="4">
        <v>653.158061711863</v>
      </c>
      <c r="J100" s="4"/>
      <c r="K100" s="4">
        <v>23.3319808816107</v>
      </c>
      <c r="L100" s="7">
        <v>0.0357217988253255</v>
      </c>
    </row>
    <row r="101" spans="1:12" ht="15">
      <c r="A101" s="5">
        <v>1570</v>
      </c>
      <c r="B101" s="3" t="s">
        <v>93</v>
      </c>
      <c r="C101" s="4">
        <v>119.509552693771</v>
      </c>
      <c r="D101" s="4">
        <v>115.098610347909</v>
      </c>
      <c r="E101" s="4">
        <v>155.635728905669</v>
      </c>
      <c r="F101" s="4">
        <v>149.751763711213</v>
      </c>
      <c r="G101" s="4">
        <v>170.563120670998</v>
      </c>
      <c r="H101" s="4"/>
      <c r="I101" s="4">
        <v>710.558776329562</v>
      </c>
      <c r="J101" s="4"/>
      <c r="K101" s="4">
        <v>89.912201268449</v>
      </c>
      <c r="L101" s="7">
        <v>0.126537317198298</v>
      </c>
    </row>
    <row r="102" spans="1:12" ht="15">
      <c r="A102" s="5">
        <v>1580</v>
      </c>
      <c r="B102" s="3" t="s">
        <v>94</v>
      </c>
      <c r="C102" s="4">
        <v>117.39704614771</v>
      </c>
      <c r="D102" s="4">
        <v>110.050741621786</v>
      </c>
      <c r="E102" s="4">
        <v>194.335106217221</v>
      </c>
      <c r="F102" s="4">
        <v>131.272414993672</v>
      </c>
      <c r="G102" s="4">
        <v>130.624818840329</v>
      </c>
      <c r="H102" s="4"/>
      <c r="I102" s="4">
        <v>683.68012782072</v>
      </c>
      <c r="J102" s="4"/>
      <c r="K102" s="4">
        <v>110.231749181457</v>
      </c>
      <c r="L102" s="7">
        <v>0.161232928522917</v>
      </c>
    </row>
    <row r="103" spans="1:12" ht="15">
      <c r="A103" s="5">
        <v>1590</v>
      </c>
      <c r="B103" s="3" t="s">
        <v>95</v>
      </c>
      <c r="C103" s="4">
        <v>114.473368236941</v>
      </c>
      <c r="D103" s="4">
        <v>109.343832444757</v>
      </c>
      <c r="E103" s="4">
        <v>191.537901286208</v>
      </c>
      <c r="F103" s="4">
        <v>135.288598120981</v>
      </c>
      <c r="G103" s="4">
        <v>132.013802119722</v>
      </c>
      <c r="H103" s="4"/>
      <c r="I103" s="4">
        <v>682.657502208612</v>
      </c>
      <c r="J103" s="4"/>
      <c r="K103" s="4">
        <v>100.939334925949</v>
      </c>
      <c r="L103" s="7">
        <v>0.147862338873269</v>
      </c>
    </row>
    <row r="104" spans="1:12" ht="15">
      <c r="A104" s="5">
        <v>1600</v>
      </c>
      <c r="B104" s="3" t="s">
        <v>96</v>
      </c>
      <c r="C104" s="4">
        <v>115.108461337416</v>
      </c>
      <c r="D104" s="4">
        <v>109.41525591083</v>
      </c>
      <c r="E104" s="4">
        <v>187.04542063943</v>
      </c>
      <c r="F104" s="4">
        <v>131.777066276685</v>
      </c>
      <c r="G104" s="4">
        <v>131.485384567779</v>
      </c>
      <c r="H104" s="4"/>
      <c r="I104" s="4">
        <v>674.831588732142</v>
      </c>
      <c r="J104" s="4"/>
      <c r="K104" s="4">
        <v>92.7637274235595</v>
      </c>
      <c r="L104" s="7">
        <v>0.137462040859471</v>
      </c>
    </row>
    <row r="105" spans="1:12" ht="15">
      <c r="A105" s="5">
        <v>1620</v>
      </c>
      <c r="B105" s="3" t="s">
        <v>97</v>
      </c>
      <c r="C105" s="4">
        <v>114.289935352335</v>
      </c>
      <c r="D105" s="4">
        <v>111.234837385446</v>
      </c>
      <c r="E105" s="4">
        <v>187.720255030633</v>
      </c>
      <c r="F105" s="4">
        <v>139.739646816442</v>
      </c>
      <c r="G105" s="4">
        <v>132.461917708285</v>
      </c>
      <c r="H105" s="4"/>
      <c r="I105" s="4">
        <v>685.446592293144</v>
      </c>
      <c r="J105" s="4"/>
      <c r="K105" s="4">
        <v>68.7572851276471</v>
      </c>
      <c r="L105" s="7">
        <v>0.100310200533088</v>
      </c>
    </row>
    <row r="106" spans="1:12" ht="15">
      <c r="A106" s="5">
        <v>1750</v>
      </c>
      <c r="B106" s="3" t="s">
        <v>98</v>
      </c>
      <c r="C106" s="4">
        <v>102.032924421688</v>
      </c>
      <c r="D106" s="4">
        <v>111.327286781295</v>
      </c>
      <c r="E106" s="4">
        <v>197.659730259805</v>
      </c>
      <c r="F106" s="4">
        <v>135.968475543929</v>
      </c>
      <c r="G106" s="4">
        <v>137.740841873163</v>
      </c>
      <c r="H106" s="4"/>
      <c r="I106" s="4">
        <v>684.729258879881</v>
      </c>
      <c r="J106" s="4"/>
      <c r="K106" s="4">
        <v>86.1234527616846</v>
      </c>
      <c r="L106" s="7">
        <v>0.125777380833075</v>
      </c>
    </row>
    <row r="107" spans="1:12" ht="15">
      <c r="A107" s="5">
        <v>1760</v>
      </c>
      <c r="B107" s="3" t="s">
        <v>99</v>
      </c>
      <c r="C107" s="4">
        <v>84.9803471052651</v>
      </c>
      <c r="D107" s="4">
        <v>112.996196526072</v>
      </c>
      <c r="E107" s="4">
        <v>208.066839514919</v>
      </c>
      <c r="F107" s="4">
        <v>136.403036370968</v>
      </c>
      <c r="G107" s="4">
        <v>137.650256007115</v>
      </c>
      <c r="H107" s="4"/>
      <c r="I107" s="4">
        <v>680.096675524341</v>
      </c>
      <c r="J107" s="4"/>
      <c r="K107" s="4">
        <v>130.298881809085</v>
      </c>
      <c r="L107" s="7">
        <v>0.191588764507086</v>
      </c>
    </row>
    <row r="108" spans="1:12" ht="15">
      <c r="A108" s="5">
        <v>1780</v>
      </c>
      <c r="B108" s="3" t="s">
        <v>100</v>
      </c>
      <c r="C108" s="4">
        <v>98.4662043303343</v>
      </c>
      <c r="D108" s="4">
        <v>78.208349214372</v>
      </c>
      <c r="E108" s="4">
        <v>215.987740599378</v>
      </c>
      <c r="F108" s="4">
        <v>191.573351583947</v>
      </c>
      <c r="G108" s="4">
        <v>165.074707573952</v>
      </c>
      <c r="H108" s="4"/>
      <c r="I108" s="4">
        <v>749.310353301985</v>
      </c>
      <c r="J108" s="4"/>
      <c r="K108" s="4">
        <v>104.024261459246</v>
      </c>
      <c r="L108" s="7">
        <v>0.138826670418795</v>
      </c>
    </row>
    <row r="109" spans="1:12" ht="15">
      <c r="A109" s="5">
        <v>1790</v>
      </c>
      <c r="B109" s="3" t="s">
        <v>101</v>
      </c>
      <c r="C109" s="4">
        <v>110.564974642067</v>
      </c>
      <c r="D109" s="4">
        <v>70.7769921363439</v>
      </c>
      <c r="E109" s="4">
        <v>187.431566774688</v>
      </c>
      <c r="F109" s="4">
        <v>192.885430317602</v>
      </c>
      <c r="G109" s="4">
        <v>154.710594112706</v>
      </c>
      <c r="H109" s="4"/>
      <c r="I109" s="4">
        <v>716.369557983408</v>
      </c>
      <c r="J109" s="4"/>
      <c r="K109" s="4">
        <v>118.654927319448</v>
      </c>
      <c r="L109" s="7">
        <v>0.165633681662107</v>
      </c>
    </row>
    <row r="110" spans="1:12" ht="15">
      <c r="A110" s="5">
        <v>1810</v>
      </c>
      <c r="B110" s="3" t="s">
        <v>102</v>
      </c>
      <c r="C110" s="4">
        <v>80.2573709904596</v>
      </c>
      <c r="D110" s="4">
        <v>79.4217111192839</v>
      </c>
      <c r="E110" s="4">
        <v>193.286676252797</v>
      </c>
      <c r="F110" s="4">
        <v>143.833564060836</v>
      </c>
      <c r="G110" s="4">
        <v>143.697407326141</v>
      </c>
      <c r="H110" s="4"/>
      <c r="I110" s="4">
        <v>640.496729749519</v>
      </c>
      <c r="J110" s="4"/>
      <c r="K110" s="4">
        <v>98.474316221805</v>
      </c>
      <c r="L110" s="7">
        <v>0.153746790027039</v>
      </c>
    </row>
    <row r="111" spans="1:12" ht="15">
      <c r="A111" s="5">
        <v>1828</v>
      </c>
      <c r="B111" s="3" t="s">
        <v>103</v>
      </c>
      <c r="C111" s="4">
        <v>92.144740783464</v>
      </c>
      <c r="D111" s="4">
        <v>92.49460947829</v>
      </c>
      <c r="E111" s="4">
        <v>115.749658593081</v>
      </c>
      <c r="F111" s="4">
        <v>113.651674361813</v>
      </c>
      <c r="G111" s="4">
        <v>108.260175022852</v>
      </c>
      <c r="H111" s="4"/>
      <c r="I111" s="4">
        <v>522.300858239502</v>
      </c>
      <c r="J111" s="4"/>
      <c r="K111" s="4">
        <v>138.96621017041</v>
      </c>
      <c r="L111" s="7">
        <v>0.266065444806693</v>
      </c>
    </row>
    <row r="112" spans="1:12" ht="15">
      <c r="A112" s="5">
        <v>1850</v>
      </c>
      <c r="B112" s="3" t="s">
        <v>104</v>
      </c>
      <c r="C112" s="4">
        <v>92.7427532536511</v>
      </c>
      <c r="D112" s="4">
        <v>92.9556810120807</v>
      </c>
      <c r="E112" s="4">
        <v>113.58347295627</v>
      </c>
      <c r="F112" s="4">
        <v>111.871376780074</v>
      </c>
      <c r="G112" s="4">
        <v>106.679954915137</v>
      </c>
      <c r="H112" s="4"/>
      <c r="I112" s="4">
        <v>517.833238917214</v>
      </c>
      <c r="J112" s="4"/>
      <c r="K112" s="4">
        <v>136.176277574127</v>
      </c>
      <c r="L112" s="7">
        <v>0.262973226397887</v>
      </c>
    </row>
    <row r="113" spans="1:12" ht="15">
      <c r="A113" s="5">
        <v>1860</v>
      </c>
      <c r="B113" s="3" t="s">
        <v>105</v>
      </c>
      <c r="C113" s="4">
        <v>94.1648767998366</v>
      </c>
      <c r="D113" s="4">
        <v>95.6901046525909</v>
      </c>
      <c r="E113" s="4">
        <v>113.508127368903</v>
      </c>
      <c r="F113" s="4">
        <v>112.137720512775</v>
      </c>
      <c r="G113" s="4">
        <v>107.203339918966</v>
      </c>
      <c r="H113" s="4"/>
      <c r="I113" s="4">
        <v>522.704169253072</v>
      </c>
      <c r="J113" s="4"/>
      <c r="K113" s="4">
        <v>130.288404149596</v>
      </c>
      <c r="L113" s="7">
        <v>0.249258398561798</v>
      </c>
    </row>
    <row r="114" spans="1:12" ht="15">
      <c r="A114" s="5">
        <v>1870</v>
      </c>
      <c r="B114" s="3" t="s">
        <v>106</v>
      </c>
      <c r="C114" s="4">
        <v>91.7625889405353</v>
      </c>
      <c r="D114" s="4">
        <v>92.8754668021258</v>
      </c>
      <c r="E114" s="4">
        <v>114.415699216737</v>
      </c>
      <c r="F114" s="4">
        <v>112.834441808146</v>
      </c>
      <c r="G114" s="4">
        <v>108.135892965087</v>
      </c>
      <c r="H114" s="4"/>
      <c r="I114" s="4">
        <v>520.024089732632</v>
      </c>
      <c r="J114" s="4"/>
      <c r="K114" s="4">
        <v>134.03236411376</v>
      </c>
      <c r="L114" s="7">
        <v>0.257742606083253</v>
      </c>
    </row>
    <row r="115" spans="1:12" ht="15">
      <c r="A115" s="5">
        <v>1980</v>
      </c>
      <c r="B115" s="3" t="s">
        <v>107</v>
      </c>
      <c r="C115" s="4">
        <v>116.487078067715</v>
      </c>
      <c r="D115" s="4">
        <v>115.99346582726</v>
      </c>
      <c r="E115" s="4">
        <v>158.00911490774</v>
      </c>
      <c r="F115" s="4">
        <v>146.271772572105</v>
      </c>
      <c r="G115" s="4">
        <v>154.187209108877</v>
      </c>
      <c r="H115" s="4"/>
      <c r="I115" s="4">
        <v>690.948640483698</v>
      </c>
      <c r="J115" s="4"/>
      <c r="K115" s="4">
        <v>44.4618742533318</v>
      </c>
      <c r="L115" s="7">
        <v>0.0643490292161315</v>
      </c>
    </row>
    <row r="116" spans="1:12" ht="15">
      <c r="A116" s="5">
        <v>1990</v>
      </c>
      <c r="B116" s="3" t="s">
        <v>108</v>
      </c>
      <c r="C116" s="4">
        <v>117.978493781932</v>
      </c>
      <c r="D116" s="4">
        <v>119.778983975093</v>
      </c>
      <c r="E116" s="4">
        <v>132.278596821792</v>
      </c>
      <c r="F116" s="4">
        <v>134.177664393794</v>
      </c>
      <c r="G116" s="4">
        <v>129.965555037429</v>
      </c>
      <c r="H116" s="4"/>
      <c r="I116" s="4">
        <v>634.179294010042</v>
      </c>
      <c r="J116" s="4"/>
      <c r="K116" s="4">
        <v>26.1681303964556</v>
      </c>
      <c r="L116" s="7">
        <v>0.0412629845275921</v>
      </c>
    </row>
    <row r="117" spans="1:12" ht="15">
      <c r="A117" s="5">
        <v>2000</v>
      </c>
      <c r="B117" s="3" t="s">
        <v>109</v>
      </c>
      <c r="C117" s="4">
        <v>117.67392597353</v>
      </c>
      <c r="D117" s="4">
        <v>119.649567096397</v>
      </c>
      <c r="E117" s="4">
        <v>127.164515079234</v>
      </c>
      <c r="F117" s="4">
        <v>132.344798970074</v>
      </c>
      <c r="G117" s="4">
        <v>127.89717776268</v>
      </c>
      <c r="H117" s="4"/>
      <c r="I117" s="4">
        <v>624.729984881917</v>
      </c>
      <c r="J117" s="4"/>
      <c r="K117" s="4">
        <v>26.2955920236391</v>
      </c>
      <c r="L117" s="7">
        <v>0.042091131624824</v>
      </c>
    </row>
    <row r="118" spans="1:12" ht="15">
      <c r="A118" s="5">
        <v>2010</v>
      </c>
      <c r="B118" s="3" t="s">
        <v>110</v>
      </c>
      <c r="C118" s="4">
        <v>93.3897681925482</v>
      </c>
      <c r="D118" s="4">
        <v>101.687504543652</v>
      </c>
      <c r="E118" s="4">
        <v>141.951086600075</v>
      </c>
      <c r="F118" s="4">
        <v>133.72908547556</v>
      </c>
      <c r="G118" s="4">
        <v>132.657968278282</v>
      </c>
      <c r="H118" s="4"/>
      <c r="I118" s="4">
        <v>603.415413090119</v>
      </c>
      <c r="J118" s="4"/>
      <c r="K118" s="4">
        <v>30.6488762832596</v>
      </c>
      <c r="L118" s="7">
        <v>0.0507923324767348</v>
      </c>
    </row>
    <row r="119" spans="1:12" ht="15">
      <c r="A119" s="5">
        <v>2020</v>
      </c>
      <c r="B119" s="3" t="s">
        <v>111</v>
      </c>
      <c r="C119" s="4">
        <v>104.69604938767</v>
      </c>
      <c r="D119" s="4">
        <v>95.685468086519</v>
      </c>
      <c r="E119" s="4">
        <v>189.384665672226</v>
      </c>
      <c r="F119" s="4">
        <v>164.080005173694</v>
      </c>
      <c r="G119" s="4">
        <v>144.494311752302</v>
      </c>
      <c r="H119" s="4"/>
      <c r="I119" s="4">
        <v>698.340500072412</v>
      </c>
      <c r="J119" s="4"/>
      <c r="K119" s="4">
        <v>71.679294695337</v>
      </c>
      <c r="L119" s="7">
        <v>0.102642328044706</v>
      </c>
    </row>
    <row r="120" spans="1:12" ht="15">
      <c r="A120" s="5">
        <v>2035</v>
      </c>
      <c r="B120" s="3" t="s">
        <v>112</v>
      </c>
      <c r="C120" s="4">
        <v>87.3253013152834</v>
      </c>
      <c r="D120" s="4">
        <v>97.2982954144204</v>
      </c>
      <c r="E120" s="4">
        <v>138.353334803284</v>
      </c>
      <c r="F120" s="4">
        <v>132.232654240516</v>
      </c>
      <c r="G120" s="4">
        <v>135.023265891741</v>
      </c>
      <c r="H120" s="4"/>
      <c r="I120" s="4">
        <v>590.232851665246</v>
      </c>
      <c r="J120" s="4"/>
      <c r="K120" s="4">
        <v>31.7808431548383</v>
      </c>
      <c r="L120" s="7">
        <v>0.053844585344875</v>
      </c>
    </row>
    <row r="121" spans="1:12" ht="15">
      <c r="A121" s="5">
        <v>2055</v>
      </c>
      <c r="B121" s="3" t="s">
        <v>113</v>
      </c>
      <c r="C121" s="4">
        <v>86.5751049575078</v>
      </c>
      <c r="D121" s="4">
        <v>98.743627503911</v>
      </c>
      <c r="E121" s="4">
        <v>140.076865114312</v>
      </c>
      <c r="F121" s="4">
        <v>135.463824260916</v>
      </c>
      <c r="G121" s="4">
        <v>135.878799071077</v>
      </c>
      <c r="H121" s="4"/>
      <c r="I121" s="4">
        <v>596.738220907726</v>
      </c>
      <c r="J121" s="4"/>
      <c r="K121" s="4">
        <v>34.3784498918252</v>
      </c>
      <c r="L121" s="7">
        <v>0.0576106049308029</v>
      </c>
    </row>
    <row r="122" spans="1:12" ht="15">
      <c r="A122" s="5">
        <v>2070</v>
      </c>
      <c r="B122" s="3" t="s">
        <v>114</v>
      </c>
      <c r="C122" s="4">
        <v>101.537944103098</v>
      </c>
      <c r="D122" s="4">
        <v>88.7487545606789</v>
      </c>
      <c r="E122" s="4">
        <v>140.323307972993</v>
      </c>
      <c r="F122" s="4">
        <v>135.080663101592</v>
      </c>
      <c r="G122" s="4">
        <v>138.057053646309</v>
      </c>
      <c r="H122" s="4"/>
      <c r="I122" s="4">
        <v>603.747723384673</v>
      </c>
      <c r="J122" s="4"/>
      <c r="K122" s="4">
        <v>59.2767652001877</v>
      </c>
      <c r="L122" s="7">
        <v>0.0981813477786317</v>
      </c>
    </row>
    <row r="123" spans="1:12" ht="15">
      <c r="A123" s="5">
        <v>2180</v>
      </c>
      <c r="B123" s="3" t="s">
        <v>115</v>
      </c>
      <c r="C123" s="4">
        <v>86.454168163297</v>
      </c>
      <c r="D123" s="4">
        <v>96.1022474119048</v>
      </c>
      <c r="E123" s="4">
        <v>141.414249290083</v>
      </c>
      <c r="F123" s="4">
        <v>175.751818354762</v>
      </c>
      <c r="G123" s="4">
        <v>142.924366430318</v>
      </c>
      <c r="H123" s="4"/>
      <c r="I123" s="4">
        <v>642.646849650366</v>
      </c>
      <c r="J123" s="4"/>
      <c r="K123" s="4">
        <v>46.5631025612616</v>
      </c>
      <c r="L123" s="7">
        <v>0.0724551946167548</v>
      </c>
    </row>
    <row r="124" spans="1:12" ht="15">
      <c r="A124" s="5">
        <v>2190</v>
      </c>
      <c r="B124" s="3" t="s">
        <v>116</v>
      </c>
      <c r="C124" s="4">
        <v>92.720996920952</v>
      </c>
      <c r="D124" s="4">
        <v>87.8203404208558</v>
      </c>
      <c r="E124" s="4">
        <v>174.21783439014</v>
      </c>
      <c r="F124" s="4">
        <v>152.071757803952</v>
      </c>
      <c r="G124" s="4">
        <v>155.842917438298</v>
      </c>
      <c r="H124" s="4"/>
      <c r="I124" s="4">
        <v>662.673846974199</v>
      </c>
      <c r="J124" s="4"/>
      <c r="K124" s="4">
        <v>69.7215382828988</v>
      </c>
      <c r="L124" s="7">
        <v>0.105212448931326</v>
      </c>
    </row>
    <row r="125" spans="1:12" ht="15">
      <c r="A125" s="5">
        <v>2395</v>
      </c>
      <c r="B125" s="3" t="s">
        <v>117</v>
      </c>
      <c r="C125" s="4">
        <v>86.2398458731232</v>
      </c>
      <c r="D125" s="4">
        <v>110.391376613826</v>
      </c>
      <c r="E125" s="4">
        <v>131.613912477916</v>
      </c>
      <c r="F125" s="4">
        <v>135.264141025705</v>
      </c>
      <c r="G125" s="4">
        <v>135.994868904169</v>
      </c>
      <c r="H125" s="4"/>
      <c r="I125" s="4">
        <v>599.504144894741</v>
      </c>
      <c r="J125" s="4"/>
      <c r="K125" s="4">
        <v>53.5651515464384</v>
      </c>
      <c r="L125" s="7">
        <v>0.0893490929171861</v>
      </c>
    </row>
    <row r="126" spans="1:12" ht="15">
      <c r="A126" s="5">
        <v>2405</v>
      </c>
      <c r="B126" s="3" t="s">
        <v>118</v>
      </c>
      <c r="C126" s="4">
        <v>79.1954174296416</v>
      </c>
      <c r="D126" s="4">
        <v>96.9875728141547</v>
      </c>
      <c r="E126" s="4">
        <v>139.445845820111</v>
      </c>
      <c r="F126" s="4">
        <v>132.513016064412</v>
      </c>
      <c r="G126" s="4">
        <v>140.166530063987</v>
      </c>
      <c r="H126" s="4"/>
      <c r="I126" s="4">
        <v>588.308382192307</v>
      </c>
      <c r="J126" s="4"/>
      <c r="K126" s="4">
        <v>30.4127086873267</v>
      </c>
      <c r="L126" s="7">
        <v>0.0516951816562515</v>
      </c>
    </row>
    <row r="127" spans="1:12" ht="15">
      <c r="A127" s="5">
        <v>2505</v>
      </c>
      <c r="B127" s="3" t="s">
        <v>119</v>
      </c>
      <c r="C127" s="4">
        <v>90.5920506352324</v>
      </c>
      <c r="D127" s="4">
        <v>101.730213052787</v>
      </c>
      <c r="E127" s="4">
        <v>138.823916182525</v>
      </c>
      <c r="F127" s="4">
        <v>128.588964435274</v>
      </c>
      <c r="G127" s="4">
        <v>137.121019203154</v>
      </c>
      <c r="H127" s="4"/>
      <c r="I127" s="4">
        <v>596.856163508973</v>
      </c>
      <c r="J127" s="4"/>
      <c r="K127" s="4">
        <v>23.6497850739268</v>
      </c>
      <c r="L127" s="7">
        <v>0.0396239270361011</v>
      </c>
    </row>
    <row r="128" spans="1:12" ht="15">
      <c r="A128" s="5">
        <v>2515</v>
      </c>
      <c r="B128" s="3" t="s">
        <v>120</v>
      </c>
      <c r="C128" s="4">
        <v>83.2815981245655</v>
      </c>
      <c r="D128" s="4">
        <v>93.9052748535385</v>
      </c>
      <c r="E128" s="4">
        <v>147.677351239993</v>
      </c>
      <c r="F128" s="4">
        <v>131.722268283833</v>
      </c>
      <c r="G128" s="4">
        <v>144.046624659683</v>
      </c>
      <c r="H128" s="4"/>
      <c r="I128" s="4">
        <v>600.633117161614</v>
      </c>
      <c r="J128" s="4"/>
      <c r="K128" s="4">
        <v>34.9529775231805</v>
      </c>
      <c r="L128" s="7">
        <v>0.0581935569726096</v>
      </c>
    </row>
    <row r="129" spans="1:12" ht="15">
      <c r="A129" s="5">
        <v>2520</v>
      </c>
      <c r="B129" s="3" t="s">
        <v>121</v>
      </c>
      <c r="C129" s="4">
        <v>88.3177424409572</v>
      </c>
      <c r="D129" s="4">
        <v>115.600405981344</v>
      </c>
      <c r="E129" s="4">
        <v>198.959441641891</v>
      </c>
      <c r="F129" s="4">
        <v>136.052584091098</v>
      </c>
      <c r="G129" s="4">
        <v>141.092518916916</v>
      </c>
      <c r="H129" s="4"/>
      <c r="I129" s="4">
        <v>680.022693072208</v>
      </c>
      <c r="J129" s="4"/>
      <c r="K129" s="4">
        <v>140.283680567378</v>
      </c>
      <c r="L129" s="7">
        <v>0.206292645813928</v>
      </c>
    </row>
    <row r="130" spans="1:12" ht="15">
      <c r="A130" s="5">
        <v>2530</v>
      </c>
      <c r="B130" s="3" t="s">
        <v>122</v>
      </c>
      <c r="C130" s="4">
        <v>107.334640982936</v>
      </c>
      <c r="D130" s="4">
        <v>123.628525659327</v>
      </c>
      <c r="E130" s="4">
        <v>219.867842136329</v>
      </c>
      <c r="F130" s="4">
        <v>152.607949792153</v>
      </c>
      <c r="G130" s="4">
        <v>152.83345366628</v>
      </c>
      <c r="H130" s="4"/>
      <c r="I130" s="4">
        <v>756.272412237026</v>
      </c>
      <c r="J130" s="4"/>
      <c r="K130" s="4">
        <v>143.115438123517</v>
      </c>
      <c r="L130" s="7">
        <v>0.189237946284708</v>
      </c>
    </row>
    <row r="131" spans="1:12" ht="15">
      <c r="A131" s="5">
        <v>2535</v>
      </c>
      <c r="B131" s="3" t="s">
        <v>123</v>
      </c>
      <c r="C131" s="4">
        <v>98.6155569072389</v>
      </c>
      <c r="D131" s="4">
        <v>111.066270713944</v>
      </c>
      <c r="E131" s="4">
        <v>190.612813775353</v>
      </c>
      <c r="F131" s="4">
        <v>141.069159348806</v>
      </c>
      <c r="G131" s="4">
        <v>141.5200713556</v>
      </c>
      <c r="H131" s="4"/>
      <c r="I131" s="4">
        <v>682.883872100945</v>
      </c>
      <c r="J131" s="4"/>
      <c r="K131" s="4">
        <v>111.779489495561</v>
      </c>
      <c r="L131" s="7">
        <v>0.163687405812738</v>
      </c>
    </row>
    <row r="132" spans="1:12" ht="15">
      <c r="A132" s="5">
        <v>2540</v>
      </c>
      <c r="B132" s="3" t="s">
        <v>124</v>
      </c>
      <c r="C132" s="4">
        <v>101.124366192241</v>
      </c>
      <c r="D132" s="4">
        <v>113.125895154142</v>
      </c>
      <c r="E132" s="4">
        <v>186.362066129003</v>
      </c>
      <c r="F132" s="4">
        <v>152.476370890711</v>
      </c>
      <c r="G132" s="4">
        <v>155.358477494304</v>
      </c>
      <c r="H132" s="4"/>
      <c r="I132" s="4">
        <v>708.447175860402</v>
      </c>
      <c r="J132" s="4"/>
      <c r="K132" s="4">
        <v>68.0621943130273</v>
      </c>
      <c r="L132" s="7">
        <v>0.0960723630951968</v>
      </c>
    </row>
    <row r="133" spans="1:12" ht="15">
      <c r="A133" s="5">
        <v>2560</v>
      </c>
      <c r="B133" s="3" t="s">
        <v>125</v>
      </c>
      <c r="C133" s="4">
        <v>85.5212562001745</v>
      </c>
      <c r="D133" s="4">
        <v>113.200089155716</v>
      </c>
      <c r="E133" s="4">
        <v>203.423667693407</v>
      </c>
      <c r="F133" s="4">
        <v>144.940053908599</v>
      </c>
      <c r="G133" s="4">
        <v>143.261547153939</v>
      </c>
      <c r="H133" s="4"/>
      <c r="I133" s="4">
        <v>690.346614111837</v>
      </c>
      <c r="J133" s="4"/>
      <c r="K133" s="4">
        <v>139.3091954913</v>
      </c>
      <c r="L133" s="7">
        <v>0.201796014702742</v>
      </c>
    </row>
    <row r="134" spans="1:12" ht="15">
      <c r="A134" s="5">
        <v>2570</v>
      </c>
      <c r="B134" s="3" t="s">
        <v>126</v>
      </c>
      <c r="C134" s="4">
        <v>93.5568278951464</v>
      </c>
      <c r="D134" s="4">
        <v>116.883586542755</v>
      </c>
      <c r="E134" s="4">
        <v>191.247506834896</v>
      </c>
      <c r="F134" s="4">
        <v>137.726460997183</v>
      </c>
      <c r="G134" s="4">
        <v>141.094531936161</v>
      </c>
      <c r="H134" s="4"/>
      <c r="I134" s="4">
        <v>680.508914206144</v>
      </c>
      <c r="J134" s="4"/>
      <c r="K134" s="4">
        <v>115.858941475349</v>
      </c>
      <c r="L134" s="7">
        <v>0.170253378106745</v>
      </c>
    </row>
    <row r="135" spans="1:12" ht="15">
      <c r="A135" s="5">
        <v>2580</v>
      </c>
      <c r="B135" s="3" t="s">
        <v>127</v>
      </c>
      <c r="C135" s="4">
        <v>106.002672204587</v>
      </c>
      <c r="D135" s="4">
        <v>106.589179259429</v>
      </c>
      <c r="E135" s="4">
        <v>147.602005652626</v>
      </c>
      <c r="F135" s="4">
        <v>185.136930409678</v>
      </c>
      <c r="G135" s="4">
        <v>147.871361226128</v>
      </c>
      <c r="H135" s="4"/>
      <c r="I135" s="4">
        <v>693.20214875245</v>
      </c>
      <c r="J135" s="4"/>
      <c r="K135" s="4">
        <v>62.2605279799939</v>
      </c>
      <c r="L135" s="7">
        <v>0.0898158323543048</v>
      </c>
    </row>
    <row r="136" spans="1:12" ht="15">
      <c r="A136" s="5">
        <v>2590</v>
      </c>
      <c r="B136" s="3" t="s">
        <v>128</v>
      </c>
      <c r="C136" s="4">
        <v>110.661800176394</v>
      </c>
      <c r="D136" s="4">
        <v>112.822623259519</v>
      </c>
      <c r="E136" s="4">
        <v>145.812547952651</v>
      </c>
      <c r="F136" s="4">
        <v>178.951447669974</v>
      </c>
      <c r="G136" s="4">
        <v>145.390315006053</v>
      </c>
      <c r="H136" s="4"/>
      <c r="I136" s="4">
        <v>693.638734064593</v>
      </c>
      <c r="J136" s="4"/>
      <c r="K136" s="4">
        <v>54.7164499829755</v>
      </c>
      <c r="L136" s="7">
        <v>0.0788832100859583</v>
      </c>
    </row>
    <row r="137" spans="1:12" ht="15">
      <c r="A137" s="5">
        <v>2600</v>
      </c>
      <c r="B137" s="3" t="s">
        <v>129</v>
      </c>
      <c r="C137" s="4">
        <v>128.723161522662</v>
      </c>
      <c r="D137" s="4">
        <v>138.48582751643</v>
      </c>
      <c r="E137" s="4">
        <v>133.267507655989</v>
      </c>
      <c r="F137" s="4">
        <v>134.657784017216</v>
      </c>
      <c r="G137" s="4">
        <v>138.636635437409</v>
      </c>
      <c r="H137" s="4"/>
      <c r="I137" s="4">
        <v>673.770916149707</v>
      </c>
      <c r="J137" s="4"/>
      <c r="K137" s="4">
        <v>37.1508030516931</v>
      </c>
      <c r="L137" s="7">
        <v>0.055138626736804</v>
      </c>
    </row>
    <row r="138" spans="1:12" ht="15">
      <c r="A138" s="5">
        <v>2610</v>
      </c>
      <c r="B138" s="3" t="s">
        <v>130</v>
      </c>
      <c r="C138" s="4">
        <v>115.164702552035</v>
      </c>
      <c r="D138" s="4">
        <v>114.692046002571</v>
      </c>
      <c r="E138" s="4">
        <v>157.462859399327</v>
      </c>
      <c r="F138" s="4">
        <v>148.984273218298</v>
      </c>
      <c r="G138" s="4">
        <v>154.227469493787</v>
      </c>
      <c r="H138" s="4"/>
      <c r="I138" s="4">
        <v>690.53135066602</v>
      </c>
      <c r="J138" s="4"/>
      <c r="K138" s="4">
        <v>21.3476492521935</v>
      </c>
      <c r="L138" s="7">
        <v>0.0309148154267053</v>
      </c>
    </row>
    <row r="139" spans="1:12" ht="15">
      <c r="A139" s="5">
        <v>2620</v>
      </c>
      <c r="B139" s="3" t="s">
        <v>131</v>
      </c>
      <c r="C139" s="4">
        <v>116.882222721576</v>
      </c>
      <c r="D139" s="4">
        <v>103.056125602447</v>
      </c>
      <c r="E139" s="4">
        <v>122.907489392979</v>
      </c>
      <c r="F139" s="4">
        <v>126.700180915636</v>
      </c>
      <c r="G139" s="4">
        <v>121.443773564823</v>
      </c>
      <c r="H139" s="4"/>
      <c r="I139" s="4">
        <v>590.989792197462</v>
      </c>
      <c r="J139" s="4"/>
      <c r="K139" s="4">
        <v>127.442748222846</v>
      </c>
      <c r="L139" s="7">
        <v>0.215642892492236</v>
      </c>
    </row>
    <row r="140" spans="1:12" ht="15">
      <c r="A140" s="5">
        <v>2630</v>
      </c>
      <c r="B140" s="3" t="s">
        <v>132</v>
      </c>
      <c r="C140" s="4">
        <v>87.7821530278865</v>
      </c>
      <c r="D140" s="4">
        <v>83.1063916600477</v>
      </c>
      <c r="E140" s="4">
        <v>117.454848201921</v>
      </c>
      <c r="F140" s="4">
        <v>117.825745463632</v>
      </c>
      <c r="G140" s="4">
        <v>110.186316595649</v>
      </c>
      <c r="H140" s="4"/>
      <c r="I140" s="4">
        <v>516.355454949138</v>
      </c>
      <c r="J140" s="4"/>
      <c r="K140" s="4">
        <v>123.35381594259</v>
      </c>
      <c r="L140" s="7">
        <v>0.238893217376276</v>
      </c>
    </row>
    <row r="141" spans="1:12" ht="15">
      <c r="A141" s="5">
        <v>2640</v>
      </c>
      <c r="B141" s="3" t="s">
        <v>133</v>
      </c>
      <c r="C141" s="4">
        <v>265.582522359983</v>
      </c>
      <c r="D141" s="4">
        <v>192.008253254918</v>
      </c>
      <c r="E141" s="4">
        <v>146.264621476855</v>
      </c>
      <c r="F141" s="4">
        <v>140.002181285232</v>
      </c>
      <c r="G141" s="4">
        <v>158.917804335796</v>
      </c>
      <c r="H141" s="4"/>
      <c r="I141" s="4">
        <v>902.775382712787</v>
      </c>
      <c r="J141" s="4"/>
      <c r="K141" s="4">
        <v>66.9549535537282</v>
      </c>
      <c r="L141" s="7">
        <v>0.0741656837745536</v>
      </c>
    </row>
    <row r="142" spans="1:12" ht="15">
      <c r="A142" s="5">
        <v>2650</v>
      </c>
      <c r="B142" s="3" t="s">
        <v>134</v>
      </c>
      <c r="C142" s="4">
        <v>96.0076257017559</v>
      </c>
      <c r="D142" s="4">
        <v>110.66013780268</v>
      </c>
      <c r="E142" s="4">
        <v>141.90399560797</v>
      </c>
      <c r="F142" s="4">
        <v>137.650646487305</v>
      </c>
      <c r="G142" s="4">
        <v>129.718960179855</v>
      </c>
      <c r="H142" s="4"/>
      <c r="I142" s="4">
        <v>615.941365779568</v>
      </c>
      <c r="J142" s="4"/>
      <c r="K142" s="4">
        <v>38.2094754148746</v>
      </c>
      <c r="L142" s="7">
        <v>0.0620342739385828</v>
      </c>
    </row>
    <row r="143" spans="1:12" ht="15">
      <c r="A143" s="5">
        <v>2660</v>
      </c>
      <c r="B143" s="3" t="s">
        <v>135</v>
      </c>
      <c r="C143" s="4">
        <v>94.1885836048635</v>
      </c>
      <c r="D143" s="4">
        <v>111.447977012743</v>
      </c>
      <c r="E143" s="4">
        <v>136.168312769631</v>
      </c>
      <c r="F143" s="4">
        <v>137.671673624097</v>
      </c>
      <c r="G143" s="4">
        <v>125.320513128443</v>
      </c>
      <c r="H143" s="4"/>
      <c r="I143" s="4">
        <v>604.797060139779</v>
      </c>
      <c r="J143" s="4"/>
      <c r="K143" s="4">
        <v>38.1425820196548</v>
      </c>
      <c r="L143" s="7">
        <v>0.063066745084441</v>
      </c>
    </row>
    <row r="144" spans="1:12" ht="15">
      <c r="A144" s="5">
        <v>2670</v>
      </c>
      <c r="B144" s="3" t="s">
        <v>136</v>
      </c>
      <c r="C144" s="4">
        <v>93.4277134485921</v>
      </c>
      <c r="D144" s="4">
        <v>110.034869740436</v>
      </c>
      <c r="E144" s="4">
        <v>135.094195433739</v>
      </c>
      <c r="F144" s="4">
        <v>139.490595520937</v>
      </c>
      <c r="G144" s="4">
        <v>127.658292340515</v>
      </c>
      <c r="H144" s="4"/>
      <c r="I144" s="4">
        <v>605.70566648422</v>
      </c>
      <c r="J144" s="4"/>
      <c r="K144" s="4">
        <v>37.9255123432871</v>
      </c>
      <c r="L144" s="7">
        <v>0.0626137651368251</v>
      </c>
    </row>
    <row r="145" spans="1:12" ht="15">
      <c r="A145" s="5">
        <v>2680</v>
      </c>
      <c r="B145" s="3" t="s">
        <v>137</v>
      </c>
      <c r="C145" s="4">
        <v>96.8484531369464</v>
      </c>
      <c r="D145" s="4">
        <v>111.649528439263</v>
      </c>
      <c r="E145" s="4">
        <v>138.850595641189</v>
      </c>
      <c r="F145" s="4">
        <v>137.810810635637</v>
      </c>
      <c r="G145" s="4">
        <v>126.309301757302</v>
      </c>
      <c r="H145" s="4"/>
      <c r="I145" s="4">
        <v>611.468689610338</v>
      </c>
      <c r="J145" s="4"/>
      <c r="K145" s="4">
        <v>36.035928311961</v>
      </c>
      <c r="L145" s="7">
        <v>0.0589333990836474</v>
      </c>
    </row>
    <row r="146" spans="1:12" ht="15">
      <c r="A146" s="5">
        <v>2690</v>
      </c>
      <c r="B146" s="3" t="s">
        <v>138</v>
      </c>
      <c r="C146" s="4">
        <v>113.520728586229</v>
      </c>
      <c r="D146" s="4">
        <v>110.326668174478</v>
      </c>
      <c r="E146" s="4">
        <v>132.344524210739</v>
      </c>
      <c r="F146" s="4">
        <v>135.144912686235</v>
      </c>
      <c r="G146" s="4">
        <v>135.566781088025</v>
      </c>
      <c r="H146" s="4"/>
      <c r="I146" s="4">
        <v>626.903614745707</v>
      </c>
      <c r="J146" s="4"/>
      <c r="K146" s="4">
        <v>26.8562360326541</v>
      </c>
      <c r="L146" s="7">
        <v>0.0428394978126708</v>
      </c>
    </row>
    <row r="147" spans="1:12" ht="15">
      <c r="A147" s="5">
        <v>2700</v>
      </c>
      <c r="B147" s="3" t="s">
        <v>139</v>
      </c>
      <c r="C147" s="4">
        <v>114.610510275667</v>
      </c>
      <c r="D147" s="4">
        <v>115.957523311708</v>
      </c>
      <c r="E147" s="4">
        <v>135.405438697537</v>
      </c>
      <c r="F147" s="4">
        <v>141.358431608328</v>
      </c>
      <c r="G147" s="4">
        <v>133.070637223609</v>
      </c>
      <c r="H147" s="4"/>
      <c r="I147" s="4">
        <v>640.402541116851</v>
      </c>
      <c r="J147" s="4"/>
      <c r="K147" s="4">
        <v>28.0755136372596</v>
      </c>
      <c r="L147" s="7">
        <v>0.0438404157302318</v>
      </c>
    </row>
    <row r="148" spans="1:12" ht="15">
      <c r="A148" s="5">
        <v>2710</v>
      </c>
      <c r="B148" s="3" t="s">
        <v>140</v>
      </c>
      <c r="C148" s="4">
        <v>113.804958380543</v>
      </c>
      <c r="D148" s="4">
        <v>100.668293606565</v>
      </c>
      <c r="E148" s="4">
        <v>196.284673290351</v>
      </c>
      <c r="F148" s="4">
        <v>167.663379735364</v>
      </c>
      <c r="G148" s="4">
        <v>183.944666105443</v>
      </c>
      <c r="H148" s="4"/>
      <c r="I148" s="4">
        <v>762.365971118268</v>
      </c>
      <c r="J148" s="4"/>
      <c r="K148" s="4">
        <v>84.0795881859419</v>
      </c>
      <c r="L148" s="7">
        <v>0.11028769825942</v>
      </c>
    </row>
    <row r="149" spans="1:12" ht="15">
      <c r="A149" s="5">
        <v>2720</v>
      </c>
      <c r="B149" s="3" t="s">
        <v>141</v>
      </c>
      <c r="C149" s="4">
        <v>118.135392349897</v>
      </c>
      <c r="D149" s="4">
        <v>116.719373616485</v>
      </c>
      <c r="E149" s="4">
        <v>182.760140357913</v>
      </c>
      <c r="F149" s="4">
        <v>170.831468345388</v>
      </c>
      <c r="G149" s="4">
        <v>166.144543427132</v>
      </c>
      <c r="H149" s="4"/>
      <c r="I149" s="4">
        <v>754.590918096816</v>
      </c>
      <c r="J149" s="4"/>
      <c r="K149" s="4">
        <v>39.2625271445001</v>
      </c>
      <c r="L149" s="7">
        <v>0.0520315394777421</v>
      </c>
    </row>
    <row r="150" spans="1:12" ht="15">
      <c r="A150" s="5">
        <v>2730</v>
      </c>
      <c r="B150" s="3" t="s">
        <v>142</v>
      </c>
      <c r="C150" s="4">
        <v>76.6220989907759</v>
      </c>
      <c r="D150" s="4">
        <v>92.4702985323853</v>
      </c>
      <c r="E150" s="4">
        <v>157.312168224592</v>
      </c>
      <c r="F150" s="4">
        <v>142.525437700295</v>
      </c>
      <c r="G150" s="4">
        <v>126.9158308805</v>
      </c>
      <c r="H150" s="4"/>
      <c r="I150" s="4">
        <v>595.84583432855</v>
      </c>
      <c r="J150" s="4"/>
      <c r="K150" s="4">
        <v>26.618830974794</v>
      </c>
      <c r="L150" s="7">
        <v>0.0446740237846765</v>
      </c>
    </row>
    <row r="151" spans="1:12" ht="15">
      <c r="A151" s="5">
        <v>2740</v>
      </c>
      <c r="B151" s="3" t="s">
        <v>143</v>
      </c>
      <c r="C151" s="4">
        <v>87.0436626174571</v>
      </c>
      <c r="D151" s="4">
        <v>90.1901343977344</v>
      </c>
      <c r="E151" s="4">
        <v>144.05134484794</v>
      </c>
      <c r="F151" s="4">
        <v>147.47031936926</v>
      </c>
      <c r="G151" s="4">
        <v>133.110897608518</v>
      </c>
      <c r="H151" s="4"/>
      <c r="I151" s="4">
        <v>601.866358840911</v>
      </c>
      <c r="J151" s="4"/>
      <c r="K151" s="4">
        <v>33.3059045064626</v>
      </c>
      <c r="L151" s="7">
        <v>0.0553377074781251</v>
      </c>
    </row>
    <row r="152" spans="1:12" ht="15">
      <c r="A152" s="5">
        <v>2750</v>
      </c>
      <c r="B152" s="3" t="s">
        <v>144</v>
      </c>
      <c r="C152" s="4">
        <v>86.616479853295</v>
      </c>
      <c r="D152" s="4">
        <v>90.2904421175182</v>
      </c>
      <c r="E152" s="4">
        <v>146.1045121037</v>
      </c>
      <c r="F152" s="4">
        <v>147.894366627902</v>
      </c>
      <c r="G152" s="4">
        <v>130.504037685599</v>
      </c>
      <c r="H152" s="4"/>
      <c r="I152" s="4">
        <v>601.409838388016</v>
      </c>
      <c r="J152" s="4"/>
      <c r="K152" s="4">
        <v>30.5314014499939</v>
      </c>
      <c r="L152" s="7">
        <v>0.0507663817602794</v>
      </c>
    </row>
    <row r="153" spans="1:12" ht="15">
      <c r="A153" s="5">
        <v>2760</v>
      </c>
      <c r="B153" s="3" t="s">
        <v>145</v>
      </c>
      <c r="C153" s="4">
        <v>130.5177147221</v>
      </c>
      <c r="D153" s="4">
        <v>113.122233113161</v>
      </c>
      <c r="E153" s="4">
        <v>184.869816804198</v>
      </c>
      <c r="F153" s="4">
        <v>180.623105044954</v>
      </c>
      <c r="G153" s="4">
        <v>149.265377053635</v>
      </c>
      <c r="H153" s="4"/>
      <c r="I153" s="4">
        <v>758.39824673805</v>
      </c>
      <c r="J153" s="4"/>
      <c r="K153" s="4">
        <v>56.2203787827535</v>
      </c>
      <c r="L153" s="7">
        <v>0.0741304176592748</v>
      </c>
    </row>
    <row r="154" spans="1:12" ht="15">
      <c r="A154" s="5">
        <v>2770</v>
      </c>
      <c r="B154" s="3" t="s">
        <v>146</v>
      </c>
      <c r="C154" s="4">
        <v>178.821105006981</v>
      </c>
      <c r="D154" s="4">
        <v>148.391712849457</v>
      </c>
      <c r="E154" s="4">
        <v>159.393590075615</v>
      </c>
      <c r="F154" s="4">
        <v>189.650755774403</v>
      </c>
      <c r="G154" s="4">
        <v>135.944222196556</v>
      </c>
      <c r="H154" s="4"/>
      <c r="I154" s="4">
        <v>812.201385903014</v>
      </c>
      <c r="J154" s="4"/>
      <c r="K154" s="4">
        <v>98.4677133067721</v>
      </c>
      <c r="L154" s="7">
        <v>0.121235588877128</v>
      </c>
    </row>
    <row r="155" spans="1:12" ht="15">
      <c r="A155" s="5">
        <v>2780</v>
      </c>
      <c r="B155" s="3" t="s">
        <v>147</v>
      </c>
      <c r="C155" s="4">
        <v>169.701169983491</v>
      </c>
      <c r="D155" s="4">
        <v>144.410074231514</v>
      </c>
      <c r="E155" s="4">
        <v>157.435602025073</v>
      </c>
      <c r="F155" s="4">
        <v>176.438045148427</v>
      </c>
      <c r="G155" s="4">
        <v>136.7089918905</v>
      </c>
      <c r="H155" s="4"/>
      <c r="I155" s="4">
        <v>784.693883279008</v>
      </c>
      <c r="J155" s="4"/>
      <c r="K155" s="4">
        <v>68.0664109037031</v>
      </c>
      <c r="L155" s="7">
        <v>0.0867426296472114</v>
      </c>
    </row>
    <row r="156" spans="1:12" ht="15">
      <c r="A156" s="5">
        <v>2790</v>
      </c>
      <c r="B156" s="3" t="s">
        <v>148</v>
      </c>
      <c r="C156" s="4">
        <v>98.8244442042322</v>
      </c>
      <c r="D156" s="4">
        <v>108.941120293434</v>
      </c>
      <c r="E156" s="4">
        <v>172.5909975829</v>
      </c>
      <c r="F156" s="4">
        <v>171.629448186652</v>
      </c>
      <c r="G156" s="4">
        <v>163.201006035403</v>
      </c>
      <c r="H156" s="4"/>
      <c r="I156" s="4">
        <v>715.187016302623</v>
      </c>
      <c r="J156" s="4"/>
      <c r="K156" s="4">
        <v>60.8112624244034</v>
      </c>
      <c r="L156" s="7">
        <v>0.0850284765218275</v>
      </c>
    </row>
    <row r="157" spans="1:12" ht="15">
      <c r="A157" s="5">
        <v>2800</v>
      </c>
      <c r="B157" s="3" t="s">
        <v>149</v>
      </c>
      <c r="C157" s="4">
        <v>101.50128506048</v>
      </c>
      <c r="D157" s="4">
        <v>110.606841384387</v>
      </c>
      <c r="E157" s="4">
        <v>172.197330248052</v>
      </c>
      <c r="F157" s="4">
        <v>168.20095116339</v>
      </c>
      <c r="G157" s="4">
        <v>160.743923310388</v>
      </c>
      <c r="H157" s="4"/>
      <c r="I157" s="4">
        <v>713.250331166699</v>
      </c>
      <c r="J157" s="4"/>
      <c r="K157" s="4">
        <v>64.0880463177561</v>
      </c>
      <c r="L157" s="7">
        <v>0.0898535107763975</v>
      </c>
    </row>
    <row r="158" spans="1:12" ht="15">
      <c r="A158" s="5">
        <v>2810</v>
      </c>
      <c r="B158" s="3" t="s">
        <v>150</v>
      </c>
      <c r="C158" s="4">
        <v>91.2187907505773</v>
      </c>
      <c r="D158" s="4">
        <v>99.1322289169965</v>
      </c>
      <c r="E158" s="4">
        <v>141.713427380347</v>
      </c>
      <c r="F158" s="4">
        <v>140.571927215122</v>
      </c>
      <c r="G158" s="4">
        <v>126.671591683746</v>
      </c>
      <c r="H158" s="4"/>
      <c r="I158" s="4">
        <v>599.30796594679</v>
      </c>
      <c r="J158" s="4"/>
      <c r="K158" s="4">
        <v>43.5420046835678</v>
      </c>
      <c r="L158" s="7">
        <v>0.0726538059856752</v>
      </c>
    </row>
    <row r="159" spans="1:12" ht="15">
      <c r="A159" s="5">
        <v>2820</v>
      </c>
      <c r="B159" s="3" t="s">
        <v>151</v>
      </c>
      <c r="C159" s="4">
        <v>155.408340834912</v>
      </c>
      <c r="D159" s="4">
        <v>148.073377924262</v>
      </c>
      <c r="E159" s="4">
        <v>159.261735297722</v>
      </c>
      <c r="F159" s="4">
        <v>164.408741225211</v>
      </c>
      <c r="G159" s="4">
        <v>148.978521811152</v>
      </c>
      <c r="H159" s="4"/>
      <c r="I159" s="4">
        <v>776.13071709326</v>
      </c>
      <c r="J159" s="4"/>
      <c r="K159" s="4">
        <v>41.1695840398409</v>
      </c>
      <c r="L159" s="7">
        <v>0.053044652315821</v>
      </c>
    </row>
    <row r="160" spans="1:12" ht="15">
      <c r="A160" s="5">
        <v>2830</v>
      </c>
      <c r="B160" s="3" t="s">
        <v>152</v>
      </c>
      <c r="C160" s="4">
        <v>242.833557612943</v>
      </c>
      <c r="D160" s="4">
        <v>215.228205212294</v>
      </c>
      <c r="E160" s="4">
        <v>152.998633347812</v>
      </c>
      <c r="F160" s="4">
        <v>180.676703628934</v>
      </c>
      <c r="G160" s="4">
        <v>156.703483165749</v>
      </c>
      <c r="H160" s="4"/>
      <c r="I160" s="4">
        <v>948.440582967733</v>
      </c>
      <c r="J160" s="4"/>
      <c r="K160" s="4">
        <v>90.2285724570344</v>
      </c>
      <c r="L160" s="7">
        <v>0.0951336057074901</v>
      </c>
    </row>
    <row r="161" spans="1:12" ht="15">
      <c r="A161" s="5">
        <v>2840</v>
      </c>
      <c r="B161" s="3" t="s">
        <v>153</v>
      </c>
      <c r="C161" s="4">
        <v>103.891971435953</v>
      </c>
      <c r="D161" s="4">
        <v>104.477983559684</v>
      </c>
      <c r="E161" s="4">
        <v>146.779517489428</v>
      </c>
      <c r="F161" s="4">
        <v>172.166807065411</v>
      </c>
      <c r="G161" s="4">
        <v>150.710105481366</v>
      </c>
      <c r="H161" s="4"/>
      <c r="I161" s="4">
        <v>678.026385031843</v>
      </c>
      <c r="J161" s="4"/>
      <c r="K161" s="4">
        <v>59.0706101276009</v>
      </c>
      <c r="L161" s="7">
        <v>0.0871214032840723</v>
      </c>
    </row>
    <row r="162" spans="1:12" ht="15">
      <c r="A162" s="5">
        <v>2862</v>
      </c>
      <c r="B162" s="3" t="s">
        <v>154</v>
      </c>
      <c r="C162" s="4">
        <v>78.8497502720943</v>
      </c>
      <c r="D162" s="4">
        <v>76.0098293258864</v>
      </c>
      <c r="E162" s="4">
        <v>146.26917866964</v>
      </c>
      <c r="F162" s="4">
        <v>131.88951247057</v>
      </c>
      <c r="G162" s="4">
        <v>146.174689037329</v>
      </c>
      <c r="H162" s="4"/>
      <c r="I162" s="4">
        <v>579.192959775521</v>
      </c>
      <c r="J162" s="4"/>
      <c r="K162" s="4">
        <v>95.3019861301137</v>
      </c>
      <c r="L162" s="7">
        <v>0.164542721940284</v>
      </c>
    </row>
    <row r="163" spans="1:12" ht="15">
      <c r="A163" s="5">
        <v>2865</v>
      </c>
      <c r="B163" s="3" t="s">
        <v>155</v>
      </c>
      <c r="C163" s="4">
        <v>89.0246512462541</v>
      </c>
      <c r="D163" s="4">
        <v>89.3477037722598</v>
      </c>
      <c r="E163" s="4">
        <v>132.947288909677</v>
      </c>
      <c r="F163" s="4">
        <v>125.276176485098</v>
      </c>
      <c r="G163" s="4">
        <v>132.074192697087</v>
      </c>
      <c r="H163" s="4"/>
      <c r="I163" s="4">
        <v>568.670013110378</v>
      </c>
      <c r="J163" s="4"/>
      <c r="K163" s="4">
        <v>83.7280759240925</v>
      </c>
      <c r="L163" s="7">
        <v>0.147234905997832</v>
      </c>
    </row>
    <row r="164" spans="1:12" ht="15">
      <c r="A164" s="5">
        <v>3000</v>
      </c>
      <c r="B164" s="3" t="s">
        <v>156</v>
      </c>
      <c r="C164" s="4">
        <v>159.281176549185</v>
      </c>
      <c r="D164" s="4">
        <v>139.595638296946</v>
      </c>
      <c r="E164" s="4">
        <v>131.478049956014</v>
      </c>
      <c r="F164" s="4">
        <v>140.426228543874</v>
      </c>
      <c r="G164" s="4">
        <v>141.771912912271</v>
      </c>
      <c r="H164" s="4"/>
      <c r="I164" s="4">
        <v>712.553006258294</v>
      </c>
      <c r="J164" s="4"/>
      <c r="K164" s="4">
        <v>43.4545285190426</v>
      </c>
      <c r="L164" s="7">
        <v>0.0609842750467475</v>
      </c>
    </row>
    <row r="165" spans="1:12" ht="15">
      <c r="A165" s="5">
        <v>3010</v>
      </c>
      <c r="B165" s="3" t="s">
        <v>157</v>
      </c>
      <c r="C165" s="4">
        <v>113.441990885761</v>
      </c>
      <c r="D165" s="4">
        <v>119.988370717512</v>
      </c>
      <c r="E165" s="4">
        <v>142.849127344012</v>
      </c>
      <c r="F165" s="4">
        <v>128.527025748907</v>
      </c>
      <c r="G165" s="4">
        <v>136.455938325089</v>
      </c>
      <c r="H165" s="4"/>
      <c r="I165" s="4">
        <v>641.262453021283</v>
      </c>
      <c r="J165" s="4"/>
      <c r="K165" s="4">
        <v>38.3740977777929</v>
      </c>
      <c r="L165" s="7">
        <v>0.0598414854900592</v>
      </c>
    </row>
    <row r="166" spans="1:12" ht="15">
      <c r="A166" s="5">
        <v>3020</v>
      </c>
      <c r="B166" s="3" t="s">
        <v>158</v>
      </c>
      <c r="C166" s="4">
        <v>114.055452749844</v>
      </c>
      <c r="D166" s="4">
        <v>112.690357581607</v>
      </c>
      <c r="E166" s="4">
        <v>135.908306999742</v>
      </c>
      <c r="F166" s="4">
        <v>126.663613123437</v>
      </c>
      <c r="G166" s="4">
        <v>135.13432122315</v>
      </c>
      <c r="H166" s="4"/>
      <c r="I166" s="4">
        <v>624.452051677781</v>
      </c>
      <c r="J166" s="4"/>
      <c r="K166" s="4">
        <v>33.8625597753887</v>
      </c>
      <c r="L166" s="7">
        <v>0.0542276379497939</v>
      </c>
    </row>
    <row r="167" spans="1:12" ht="15">
      <c r="A167" s="5">
        <v>3030</v>
      </c>
      <c r="B167" s="3" t="s">
        <v>159</v>
      </c>
      <c r="C167" s="4">
        <v>96.4674484050385</v>
      </c>
      <c r="D167" s="4">
        <v>98.7645390735414</v>
      </c>
      <c r="E167" s="4">
        <v>145.473492809498</v>
      </c>
      <c r="F167" s="4">
        <v>131.910238143035</v>
      </c>
      <c r="G167" s="4">
        <v>133.372590110433</v>
      </c>
      <c r="H167" s="4"/>
      <c r="I167" s="4">
        <v>605.988308541548</v>
      </c>
      <c r="J167" s="4"/>
      <c r="K167" s="4">
        <v>91.2827009466158</v>
      </c>
      <c r="L167" s="7">
        <v>0.150634425879121</v>
      </c>
    </row>
    <row r="168" spans="1:12" ht="15">
      <c r="A168" s="5">
        <v>3040</v>
      </c>
      <c r="B168" s="3" t="s">
        <v>160</v>
      </c>
      <c r="C168" s="4">
        <v>97.799020121917</v>
      </c>
      <c r="D168" s="4">
        <v>90.0307274327401</v>
      </c>
      <c r="E168" s="4">
        <v>149.074418883767</v>
      </c>
      <c r="F168" s="4">
        <v>167.572557536501</v>
      </c>
      <c r="G168" s="4">
        <v>151.196189707737</v>
      </c>
      <c r="H168" s="4"/>
      <c r="I168" s="4">
        <v>655.672913682664</v>
      </c>
      <c r="J168" s="4"/>
      <c r="K168" s="4">
        <v>98.5239428004747</v>
      </c>
      <c r="L168" s="7">
        <v>0.150263859836916</v>
      </c>
    </row>
    <row r="169" spans="1:12" ht="15">
      <c r="A169" s="5">
        <v>3050</v>
      </c>
      <c r="B169" s="3" t="s">
        <v>161</v>
      </c>
      <c r="C169" s="4">
        <v>112.466103777975</v>
      </c>
      <c r="D169" s="4">
        <v>92.2031911401012</v>
      </c>
      <c r="E169" s="4">
        <v>147.065168342633</v>
      </c>
      <c r="F169" s="4">
        <v>167.358486251877</v>
      </c>
      <c r="G169" s="4">
        <v>161.917203011587</v>
      </c>
      <c r="H169" s="4"/>
      <c r="I169" s="4">
        <v>681.010152524176</v>
      </c>
      <c r="J169" s="4"/>
      <c r="K169" s="4">
        <v>107.967423113214</v>
      </c>
      <c r="L169" s="7">
        <v>0.158540107974941</v>
      </c>
    </row>
    <row r="170" spans="1:12" ht="15">
      <c r="A170" s="5">
        <v>3060</v>
      </c>
      <c r="B170" s="3" t="s">
        <v>162</v>
      </c>
      <c r="C170" s="4">
        <v>107.871438888402</v>
      </c>
      <c r="D170" s="4">
        <v>93.4172821983004</v>
      </c>
      <c r="E170" s="4">
        <v>133.154489274938</v>
      </c>
      <c r="F170" s="4">
        <v>136.557235374111</v>
      </c>
      <c r="G170" s="4">
        <v>131.998704475381</v>
      </c>
      <c r="H170" s="4"/>
      <c r="I170" s="4">
        <v>602.999150211134</v>
      </c>
      <c r="J170" s="4"/>
      <c r="K170" s="4">
        <v>117.445604767019</v>
      </c>
      <c r="L170" s="7">
        <v>0.194769104941353</v>
      </c>
    </row>
    <row r="171" spans="1:12" ht="15">
      <c r="A171" s="5">
        <v>3070</v>
      </c>
      <c r="B171" s="3" t="s">
        <v>163</v>
      </c>
      <c r="C171" s="4">
        <v>84.9408734883594</v>
      </c>
      <c r="D171" s="4">
        <v>103.787560786176</v>
      </c>
      <c r="E171" s="4">
        <v>136.72471661068</v>
      </c>
      <c r="F171" s="4">
        <v>148.099631874642</v>
      </c>
      <c r="G171" s="4">
        <v>145.258358131644</v>
      </c>
      <c r="H171" s="4"/>
      <c r="I171" s="4">
        <v>618.811140891503</v>
      </c>
      <c r="J171" s="4"/>
      <c r="K171" s="4">
        <v>53.7788709594688</v>
      </c>
      <c r="L171" s="7">
        <v>0.0869067594387379</v>
      </c>
    </row>
    <row r="172" spans="1:12" ht="15">
      <c r="A172" s="5">
        <v>3080</v>
      </c>
      <c r="B172" s="3" t="s">
        <v>164</v>
      </c>
      <c r="C172" s="4">
        <v>111.957927507502</v>
      </c>
      <c r="D172" s="4">
        <v>114.048013893966</v>
      </c>
      <c r="E172" s="4">
        <v>155.321305973771</v>
      </c>
      <c r="F172" s="4">
        <v>138.503901510689</v>
      </c>
      <c r="G172" s="4">
        <v>146.733286416978</v>
      </c>
      <c r="H172" s="4"/>
      <c r="I172" s="4">
        <v>666.564435302907</v>
      </c>
      <c r="J172" s="4"/>
      <c r="K172" s="4">
        <v>27.8795881149186</v>
      </c>
      <c r="L172" s="7">
        <v>0.0418257960346314</v>
      </c>
    </row>
    <row r="173" spans="1:12" ht="15">
      <c r="A173" s="5">
        <v>3085</v>
      </c>
      <c r="B173" s="3" t="s">
        <v>165</v>
      </c>
      <c r="C173" s="4">
        <v>112.77401830597</v>
      </c>
      <c r="D173" s="4">
        <v>119.922441364214</v>
      </c>
      <c r="E173" s="4">
        <v>129.664763079312</v>
      </c>
      <c r="F173" s="4">
        <v>126.390825850916</v>
      </c>
      <c r="G173" s="4">
        <v>134.496364167543</v>
      </c>
      <c r="H173" s="4"/>
      <c r="I173" s="4">
        <v>623.248412767957</v>
      </c>
      <c r="J173" s="4"/>
      <c r="K173" s="4">
        <v>25.410304463113</v>
      </c>
      <c r="L173" s="7">
        <v>0.0407707487777808</v>
      </c>
    </row>
    <row r="174" spans="1:12" ht="15">
      <c r="A174" s="5">
        <v>3090</v>
      </c>
      <c r="B174" s="3" t="s">
        <v>166</v>
      </c>
      <c r="C174" s="4">
        <v>94.0504527096162</v>
      </c>
      <c r="D174" s="4">
        <v>103.417516131636</v>
      </c>
      <c r="E174" s="4">
        <v>160.175300544551</v>
      </c>
      <c r="F174" s="4">
        <v>141.40749492751</v>
      </c>
      <c r="G174" s="4">
        <v>148.802382627171</v>
      </c>
      <c r="H174" s="4"/>
      <c r="I174" s="4">
        <v>647.853146940486</v>
      </c>
      <c r="J174" s="4"/>
      <c r="K174" s="4">
        <v>35.9103158210529</v>
      </c>
      <c r="L174" s="7">
        <v>0.0554297158092709</v>
      </c>
    </row>
    <row r="175" spans="1:12" ht="15">
      <c r="A175" s="5">
        <v>3100</v>
      </c>
      <c r="B175" s="3" t="s">
        <v>167</v>
      </c>
      <c r="C175" s="4">
        <v>128.878906424686</v>
      </c>
      <c r="D175" s="4">
        <v>112.546900192486</v>
      </c>
      <c r="E175" s="4">
        <v>135.151147340172</v>
      </c>
      <c r="F175" s="4">
        <v>131.426613996815</v>
      </c>
      <c r="G175" s="4">
        <v>135.758017916348</v>
      </c>
      <c r="H175" s="4"/>
      <c r="I175" s="4">
        <v>643.761585870509</v>
      </c>
      <c r="J175" s="4"/>
      <c r="K175" s="4">
        <v>30.7199970705143</v>
      </c>
      <c r="L175" s="7">
        <v>0.0477195249681977</v>
      </c>
    </row>
    <row r="176" spans="1:12" ht="15">
      <c r="A176" s="5">
        <v>3110</v>
      </c>
      <c r="B176" s="3" t="s">
        <v>168</v>
      </c>
      <c r="C176" s="4">
        <v>114.035119387635</v>
      </c>
      <c r="D176" s="4">
        <v>107.411125661965</v>
      </c>
      <c r="E176" s="4">
        <v>173.360778333836</v>
      </c>
      <c r="F176" s="4">
        <v>148.265846044564</v>
      </c>
      <c r="G176" s="4">
        <v>158.605786352744</v>
      </c>
      <c r="H176" s="4"/>
      <c r="I176" s="4">
        <v>701.678655780747</v>
      </c>
      <c r="J176" s="4"/>
      <c r="K176" s="4">
        <v>64.4243605688395</v>
      </c>
      <c r="L176" s="7">
        <v>0.091814622032582</v>
      </c>
    </row>
    <row r="177" spans="1:12" ht="15">
      <c r="A177" s="5">
        <v>3120</v>
      </c>
      <c r="B177" s="3" t="s">
        <v>169</v>
      </c>
      <c r="C177" s="4">
        <v>115.243872877231</v>
      </c>
      <c r="D177" s="4">
        <v>121.913141559629</v>
      </c>
      <c r="E177" s="4">
        <v>127.94622554817</v>
      </c>
      <c r="F177" s="4">
        <v>124.550740265767</v>
      </c>
      <c r="G177" s="4">
        <v>134.18786290486</v>
      </c>
      <c r="H177" s="4"/>
      <c r="I177" s="4">
        <v>623.841843155658</v>
      </c>
      <c r="J177" s="4"/>
      <c r="K177" s="4">
        <v>32.0672628184851</v>
      </c>
      <c r="L177" s="7">
        <v>0.0514028726516247</v>
      </c>
    </row>
    <row r="178" spans="1:12" ht="15">
      <c r="A178" s="5">
        <v>3130</v>
      </c>
      <c r="B178" s="3" t="s">
        <v>170</v>
      </c>
      <c r="C178" s="4">
        <v>107.809649553962</v>
      </c>
      <c r="D178" s="4">
        <v>116.622310957463</v>
      </c>
      <c r="E178" s="4">
        <v>133.756794549563</v>
      </c>
      <c r="F178" s="4">
        <v>128.527946261462</v>
      </c>
      <c r="G178" s="4">
        <v>136.875489087751</v>
      </c>
      <c r="H178" s="4"/>
      <c r="I178" s="4">
        <v>623.592190410202</v>
      </c>
      <c r="J178" s="4"/>
      <c r="K178" s="4">
        <v>25.2590005956827</v>
      </c>
      <c r="L178" s="7">
        <v>0.0405056397179496</v>
      </c>
    </row>
    <row r="179" spans="1:12" ht="15">
      <c r="A179" s="5">
        <v>3140</v>
      </c>
      <c r="B179" s="3" t="s">
        <v>171</v>
      </c>
      <c r="C179" s="4">
        <v>115.18979478625</v>
      </c>
      <c r="D179" s="4">
        <v>115.23352133938</v>
      </c>
      <c r="E179" s="4">
        <v>162.653257677544</v>
      </c>
      <c r="F179" s="4">
        <v>133.015281289349</v>
      </c>
      <c r="G179" s="4">
        <v>147.842774277565</v>
      </c>
      <c r="H179" s="4"/>
      <c r="I179" s="4">
        <v>673.93462937009</v>
      </c>
      <c r="J179" s="4"/>
      <c r="K179" s="4">
        <v>29.5680003706669</v>
      </c>
      <c r="L179" s="7">
        <v>0.043873692020105</v>
      </c>
    </row>
    <row r="180" spans="1:12" ht="15">
      <c r="A180" s="5">
        <v>3145</v>
      </c>
      <c r="B180" s="3" t="s">
        <v>172</v>
      </c>
      <c r="C180" s="4">
        <v>109.000665429716</v>
      </c>
      <c r="D180" s="4">
        <v>117.196750970921</v>
      </c>
      <c r="E180" s="4">
        <v>132.024305464427</v>
      </c>
      <c r="F180" s="4">
        <v>130.136949606894</v>
      </c>
      <c r="G180" s="4">
        <v>135.08868901722</v>
      </c>
      <c r="H180" s="4"/>
      <c r="I180" s="4">
        <v>623.44736048918</v>
      </c>
      <c r="J180" s="4"/>
      <c r="K180" s="4">
        <v>33.1594509007175</v>
      </c>
      <c r="L180" s="7">
        <v>0.0531872504435648</v>
      </c>
    </row>
    <row r="181" spans="1:12" ht="15">
      <c r="A181" s="5">
        <v>3146</v>
      </c>
      <c r="B181" s="3" t="s">
        <v>173</v>
      </c>
      <c r="C181" s="4">
        <v>106.377229080071</v>
      </c>
      <c r="D181" s="4">
        <v>117.095415113074</v>
      </c>
      <c r="E181" s="4">
        <v>125.914900497258</v>
      </c>
      <c r="F181" s="4">
        <v>124.404929748047</v>
      </c>
      <c r="G181" s="4">
        <v>131.061044393848</v>
      </c>
      <c r="H181" s="4"/>
      <c r="I181" s="4">
        <v>604.8535188323</v>
      </c>
      <c r="J181" s="4"/>
      <c r="K181" s="4">
        <v>27.7093481990217</v>
      </c>
      <c r="L181" s="7">
        <v>0.0458116673480151</v>
      </c>
    </row>
    <row r="182" spans="1:12" ht="15">
      <c r="A182" s="5">
        <v>3147</v>
      </c>
      <c r="B182" s="3" t="s">
        <v>174</v>
      </c>
      <c r="C182" s="4">
        <v>99.0840414180796</v>
      </c>
      <c r="D182" s="4">
        <v>106.42035399157</v>
      </c>
      <c r="E182" s="4">
        <v>131.073067423915</v>
      </c>
      <c r="F182" s="4">
        <v>127.326322322337</v>
      </c>
      <c r="G182" s="4">
        <v>130.655014129012</v>
      </c>
      <c r="H182" s="4"/>
      <c r="I182" s="4">
        <v>594.558799284915</v>
      </c>
      <c r="J182" s="4"/>
      <c r="K182" s="4">
        <v>43.2479499526134</v>
      </c>
      <c r="L182" s="7">
        <v>0.0727395675661153</v>
      </c>
    </row>
    <row r="183" spans="1:12" ht="15">
      <c r="A183" s="5">
        <v>3148</v>
      </c>
      <c r="B183" s="3" t="s">
        <v>175</v>
      </c>
      <c r="C183" s="4">
        <v>116.485923019987</v>
      </c>
      <c r="D183" s="4">
        <v>122.445169348015</v>
      </c>
      <c r="E183" s="4">
        <v>133.491750475534</v>
      </c>
      <c r="F183" s="4">
        <v>129.578228543558</v>
      </c>
      <c r="G183" s="4">
        <v>135.637236761618</v>
      </c>
      <c r="H183" s="4"/>
      <c r="I183" s="4">
        <v>637.638308148715</v>
      </c>
      <c r="J183" s="4"/>
      <c r="K183" s="4">
        <v>28.5510062397817</v>
      </c>
      <c r="L183" s="7">
        <v>0.0447761777718078</v>
      </c>
    </row>
    <row r="184" spans="1:12" ht="15">
      <c r="A184" s="5">
        <v>3200</v>
      </c>
      <c r="B184" s="3" t="s">
        <v>176</v>
      </c>
      <c r="C184" s="4">
        <v>116.050285369932</v>
      </c>
      <c r="D184" s="4">
        <v>85.9138832879882</v>
      </c>
      <c r="E184" s="4">
        <v>155.174237183044</v>
      </c>
      <c r="F184" s="4">
        <v>187.481456162008</v>
      </c>
      <c r="G184" s="4">
        <v>181.015723103244</v>
      </c>
      <c r="H184" s="4"/>
      <c r="I184" s="4">
        <v>725.635585106217</v>
      </c>
      <c r="J184" s="4"/>
      <c r="K184" s="4">
        <v>119.932060138683</v>
      </c>
      <c r="L184" s="7">
        <v>0.165278636550229</v>
      </c>
    </row>
    <row r="185" spans="1:12" ht="15">
      <c r="A185" s="5">
        <v>3210</v>
      </c>
      <c r="B185" s="3" t="s">
        <v>177</v>
      </c>
      <c r="C185" s="4">
        <v>79.3373183403744</v>
      </c>
      <c r="D185" s="4">
        <v>70.4308630315294</v>
      </c>
      <c r="E185" s="4">
        <v>148.185933954723</v>
      </c>
      <c r="F185" s="4">
        <v>151.072968806322</v>
      </c>
      <c r="G185" s="4">
        <v>138.012599471305</v>
      </c>
      <c r="H185" s="4"/>
      <c r="I185" s="4">
        <v>587.039683604255</v>
      </c>
      <c r="J185" s="4"/>
      <c r="K185" s="4">
        <v>66.3838912504834</v>
      </c>
      <c r="L185" s="7">
        <v>0.113082459507516</v>
      </c>
    </row>
    <row r="186" spans="1:12" ht="15">
      <c r="A186" s="5">
        <v>3220</v>
      </c>
      <c r="B186" s="3" t="s">
        <v>178</v>
      </c>
      <c r="C186" s="4">
        <v>86.8246365166059</v>
      </c>
      <c r="D186" s="4">
        <v>74.4890700090299</v>
      </c>
      <c r="E186" s="4">
        <v>156.747076319337</v>
      </c>
      <c r="F186" s="4">
        <v>187.551546617982</v>
      </c>
      <c r="G186" s="4">
        <v>164.539160578847</v>
      </c>
      <c r="H186" s="4"/>
      <c r="I186" s="4">
        <v>670.151490041803</v>
      </c>
      <c r="J186" s="4"/>
      <c r="K186" s="4">
        <v>79.1912247739931</v>
      </c>
      <c r="L186" s="7">
        <v>0.118169139292748</v>
      </c>
    </row>
    <row r="187" spans="1:12" ht="15">
      <c r="A187" s="5">
        <v>3230</v>
      </c>
      <c r="B187" s="3" t="s">
        <v>179</v>
      </c>
      <c r="C187" s="4">
        <v>76.5516477177877</v>
      </c>
      <c r="D187" s="4">
        <v>75.0685046704647</v>
      </c>
      <c r="E187" s="4">
        <v>148.592554434374</v>
      </c>
      <c r="F187" s="4">
        <v>174.20525720664</v>
      </c>
      <c r="G187" s="4">
        <v>163.71644836547</v>
      </c>
      <c r="H187" s="4"/>
      <c r="I187" s="4">
        <v>638.134412394738</v>
      </c>
      <c r="J187" s="4"/>
      <c r="K187" s="4">
        <v>70.6712745140978</v>
      </c>
      <c r="L187" s="7">
        <v>0.110746690887408</v>
      </c>
    </row>
  </sheetData>
  <sheetProtection/>
  <mergeCells count="3">
    <mergeCell ref="C5:G5"/>
    <mergeCell ref="A2:L2"/>
    <mergeCell ref="A3:L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8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0.57421875" style="5" bestFit="1" customWidth="1"/>
    <col min="2" max="2" width="42.8515625" style="3" bestFit="1" customWidth="1"/>
    <col min="3" max="3" width="9.00390625" style="5" bestFit="1" customWidth="1"/>
    <col min="4" max="4" width="1.7109375" style="5" customWidth="1"/>
    <col min="5" max="5" width="7.421875" style="5" bestFit="1" customWidth="1"/>
    <col min="6" max="6" width="7.140625" style="5" bestFit="1" customWidth="1"/>
    <col min="7" max="16384" width="9.140625" style="3" customWidth="1"/>
  </cols>
  <sheetData>
    <row r="2" spans="1:6" ht="15">
      <c r="A2" s="71" t="s">
        <v>197</v>
      </c>
      <c r="B2" s="71"/>
      <c r="C2" s="71"/>
      <c r="D2" s="71"/>
      <c r="E2" s="71"/>
      <c r="F2" s="71"/>
    </row>
    <row r="3" spans="1:6" ht="15">
      <c r="A3" s="72" t="s">
        <v>188</v>
      </c>
      <c r="B3" s="72"/>
      <c r="C3" s="72"/>
      <c r="D3" s="72"/>
      <c r="E3" s="72"/>
      <c r="F3" s="72"/>
    </row>
    <row r="5" spans="3:6" ht="15">
      <c r="C5" s="14" t="s">
        <v>188</v>
      </c>
      <c r="D5" s="10"/>
      <c r="E5" s="15" t="s">
        <v>190</v>
      </c>
      <c r="F5" s="15" t="s">
        <v>191</v>
      </c>
    </row>
    <row r="6" spans="1:6" ht="15">
      <c r="A6" s="5" t="s">
        <v>1</v>
      </c>
      <c r="B6" s="3" t="s">
        <v>0</v>
      </c>
      <c r="C6" s="14" t="s">
        <v>240</v>
      </c>
      <c r="D6" s="10"/>
      <c r="E6" s="15" t="s">
        <v>194</v>
      </c>
      <c r="F6" s="15" t="s">
        <v>195</v>
      </c>
    </row>
    <row r="8" spans="2:5" ht="15">
      <c r="B8" s="3" t="s">
        <v>196</v>
      </c>
      <c r="C8" s="4">
        <v>604.2177156</v>
      </c>
      <c r="D8" s="4"/>
      <c r="E8" s="4"/>
    </row>
    <row r="9" spans="3:5" ht="15">
      <c r="C9" s="4"/>
      <c r="D9" s="4"/>
      <c r="E9" s="4"/>
    </row>
    <row r="10" spans="1:6" ht="15">
      <c r="A10" s="5">
        <v>10</v>
      </c>
      <c r="B10" s="3" t="s">
        <v>2</v>
      </c>
      <c r="C10" s="4">
        <v>600.672222555988</v>
      </c>
      <c r="D10" s="4"/>
      <c r="E10" s="4">
        <v>36.4364518949225</v>
      </c>
      <c r="F10" s="7">
        <v>0.0606594587308825</v>
      </c>
    </row>
    <row r="11" spans="1:6" ht="15">
      <c r="A11" s="5">
        <v>20</v>
      </c>
      <c r="B11" s="3" t="s">
        <v>3</v>
      </c>
      <c r="C11" s="4">
        <v>609.650723119875</v>
      </c>
      <c r="D11" s="4"/>
      <c r="E11" s="4">
        <v>37.594666642208</v>
      </c>
      <c r="F11" s="7">
        <v>0.0616659100309404</v>
      </c>
    </row>
    <row r="12" spans="1:6" ht="15">
      <c r="A12" s="5">
        <v>30</v>
      </c>
      <c r="B12" s="3" t="s">
        <v>4</v>
      </c>
      <c r="C12" s="4">
        <v>585.79313005263</v>
      </c>
      <c r="D12" s="4"/>
      <c r="E12" s="4">
        <v>28.8847592202186</v>
      </c>
      <c r="F12" s="7">
        <v>0.0493088050001943</v>
      </c>
    </row>
    <row r="13" spans="1:6" ht="15">
      <c r="A13" s="5">
        <v>40</v>
      </c>
      <c r="B13" s="3" t="s">
        <v>5</v>
      </c>
      <c r="C13" s="4">
        <v>605.625765687945</v>
      </c>
      <c r="D13" s="4"/>
      <c r="E13" s="4">
        <v>73.5568195918135</v>
      </c>
      <c r="F13" s="7">
        <v>0.121455895305673</v>
      </c>
    </row>
    <row r="14" spans="1:6" ht="15">
      <c r="A14" s="5">
        <v>50</v>
      </c>
      <c r="B14" s="3" t="s">
        <v>6</v>
      </c>
      <c r="C14" s="4">
        <v>599.280506892135</v>
      </c>
      <c r="D14" s="4"/>
      <c r="E14" s="4">
        <v>43.4601130764893</v>
      </c>
      <c r="F14" s="7">
        <v>0.0725204851095077</v>
      </c>
    </row>
    <row r="15" spans="1:6" ht="15">
      <c r="A15" s="5">
        <v>60</v>
      </c>
      <c r="B15" s="3" t="s">
        <v>7</v>
      </c>
      <c r="C15" s="4">
        <v>587.62211312548</v>
      </c>
      <c r="D15" s="4"/>
      <c r="E15" s="4">
        <v>47.9486869404654</v>
      </c>
      <c r="F15" s="7">
        <v>0.0815978259998301</v>
      </c>
    </row>
    <row r="16" spans="1:6" ht="15">
      <c r="A16" s="5">
        <v>70</v>
      </c>
      <c r="B16" s="3" t="s">
        <v>8</v>
      </c>
      <c r="C16" s="4">
        <v>585.180589310156</v>
      </c>
      <c r="D16" s="4"/>
      <c r="E16" s="4">
        <v>47.5658291324157</v>
      </c>
      <c r="F16" s="7">
        <v>0.0812840172783054</v>
      </c>
    </row>
    <row r="17" spans="1:6" ht="15">
      <c r="A17" s="5">
        <v>100</v>
      </c>
      <c r="B17" s="3" t="s">
        <v>9</v>
      </c>
      <c r="C17" s="4">
        <v>618.92680553383</v>
      </c>
      <c r="D17" s="4"/>
      <c r="E17" s="4">
        <v>85.1213810438537</v>
      </c>
      <c r="F17" s="7">
        <v>0.13753060989245</v>
      </c>
    </row>
    <row r="18" spans="1:6" ht="15">
      <c r="A18" s="5">
        <v>110</v>
      </c>
      <c r="B18" s="3" t="s">
        <v>10</v>
      </c>
      <c r="C18" s="4">
        <v>619.347112745421</v>
      </c>
      <c r="D18" s="4"/>
      <c r="E18" s="4">
        <v>82.5661627436175</v>
      </c>
      <c r="F18" s="7">
        <v>0.133311613220607</v>
      </c>
    </row>
    <row r="19" spans="1:6" ht="15">
      <c r="A19" s="5">
        <v>120</v>
      </c>
      <c r="B19" s="3" t="s">
        <v>11</v>
      </c>
      <c r="C19" s="4">
        <v>606.626031687624</v>
      </c>
      <c r="D19" s="4"/>
      <c r="E19" s="4">
        <v>25.2189148796581</v>
      </c>
      <c r="F19" s="7">
        <v>0.0415724244630575</v>
      </c>
    </row>
    <row r="20" spans="1:6" ht="15">
      <c r="A20" s="5">
        <v>123</v>
      </c>
      <c r="B20" s="3" t="s">
        <v>12</v>
      </c>
      <c r="C20" s="4">
        <v>602.224209649951</v>
      </c>
      <c r="D20" s="4"/>
      <c r="E20" s="4">
        <v>21.9695700554423</v>
      </c>
      <c r="F20" s="7">
        <v>0.0364807154933416</v>
      </c>
    </row>
    <row r="21" spans="1:6" ht="15">
      <c r="A21" s="5">
        <v>130</v>
      </c>
      <c r="B21" s="3" t="s">
        <v>13</v>
      </c>
      <c r="C21" s="4">
        <v>605.077302789099</v>
      </c>
      <c r="D21" s="4"/>
      <c r="E21" s="4">
        <v>20.7760546750524</v>
      </c>
      <c r="F21" s="7">
        <v>0.0343361989935589</v>
      </c>
    </row>
    <row r="22" spans="1:6" ht="15">
      <c r="A22" s="5">
        <v>140</v>
      </c>
      <c r="B22" s="3" t="s">
        <v>14</v>
      </c>
      <c r="C22" s="4">
        <v>592.514787242651</v>
      </c>
      <c r="D22" s="4"/>
      <c r="E22" s="4">
        <v>47.2900641813828</v>
      </c>
      <c r="F22" s="7">
        <v>0.0798124624052905</v>
      </c>
    </row>
    <row r="23" spans="1:6" ht="15">
      <c r="A23" s="5">
        <v>170</v>
      </c>
      <c r="B23" s="3" t="s">
        <v>15</v>
      </c>
      <c r="C23" s="4">
        <v>591.338578689283</v>
      </c>
      <c r="D23" s="4"/>
      <c r="E23" s="4">
        <v>29.4481249109154</v>
      </c>
      <c r="F23" s="7">
        <v>0.0497990930613523</v>
      </c>
    </row>
    <row r="24" spans="1:6" ht="15">
      <c r="A24" s="5">
        <v>180</v>
      </c>
      <c r="B24" s="3" t="s">
        <v>16</v>
      </c>
      <c r="C24" s="4">
        <v>609.840784520466</v>
      </c>
      <c r="D24" s="4"/>
      <c r="E24" s="4">
        <v>29.5678333632784</v>
      </c>
      <c r="F24" s="7">
        <v>0.0484845128659743</v>
      </c>
    </row>
    <row r="25" spans="1:6" ht="15">
      <c r="A25" s="5">
        <v>190</v>
      </c>
      <c r="B25" s="3" t="s">
        <v>17</v>
      </c>
      <c r="C25" s="4">
        <v>589.281571302323</v>
      </c>
      <c r="D25" s="4"/>
      <c r="E25" s="4">
        <v>28.6119762169606</v>
      </c>
      <c r="F25" s="7">
        <v>0.0485539979703212</v>
      </c>
    </row>
    <row r="26" spans="1:6" ht="15">
      <c r="A26" s="5">
        <v>220</v>
      </c>
      <c r="B26" s="3" t="s">
        <v>18</v>
      </c>
      <c r="C26" s="4">
        <v>561.926984222359</v>
      </c>
      <c r="D26" s="4"/>
      <c r="E26" s="4">
        <v>74.949095056911</v>
      </c>
      <c r="F26" s="7">
        <v>0.13337870784161</v>
      </c>
    </row>
    <row r="27" spans="1:6" ht="15">
      <c r="A27" s="5">
        <v>230</v>
      </c>
      <c r="B27" s="3" t="s">
        <v>19</v>
      </c>
      <c r="C27" s="4">
        <v>601.77240654912</v>
      </c>
      <c r="D27" s="4"/>
      <c r="E27" s="4">
        <v>16.4624510079954</v>
      </c>
      <c r="F27" s="7">
        <v>0.0273566066320651</v>
      </c>
    </row>
    <row r="28" spans="1:6" ht="15">
      <c r="A28" s="5">
        <v>240</v>
      </c>
      <c r="B28" s="3" t="s">
        <v>20</v>
      </c>
      <c r="C28" s="4">
        <v>596.241752533236</v>
      </c>
      <c r="D28" s="4"/>
      <c r="E28" s="4">
        <v>22.6002144535766</v>
      </c>
      <c r="F28" s="7">
        <v>0.0379044479148863</v>
      </c>
    </row>
    <row r="29" spans="1:6" ht="15">
      <c r="A29" s="5">
        <v>250</v>
      </c>
      <c r="B29" s="3" t="s">
        <v>21</v>
      </c>
      <c r="C29" s="4">
        <v>581.05354175448</v>
      </c>
      <c r="D29" s="4"/>
      <c r="E29" s="4">
        <v>13.8593125219278</v>
      </c>
      <c r="F29" s="7">
        <v>0.0238520403474005</v>
      </c>
    </row>
    <row r="30" spans="1:6" ht="15">
      <c r="A30" s="5">
        <v>260</v>
      </c>
      <c r="B30" s="3" t="s">
        <v>22</v>
      </c>
      <c r="C30" s="4">
        <v>580.069566731996</v>
      </c>
      <c r="D30" s="4"/>
      <c r="E30" s="4">
        <v>14.3147662647519</v>
      </c>
      <c r="F30" s="7">
        <v>0.0246776715858387</v>
      </c>
    </row>
    <row r="31" spans="1:6" ht="15">
      <c r="A31" s="5">
        <v>270</v>
      </c>
      <c r="B31" s="3" t="s">
        <v>23</v>
      </c>
      <c r="C31" s="4">
        <v>577.739956993331</v>
      </c>
      <c r="D31" s="4"/>
      <c r="E31" s="4">
        <v>12.5416278673106</v>
      </c>
      <c r="F31" s="7">
        <v>0.0217080846070949</v>
      </c>
    </row>
    <row r="32" spans="1:6" ht="15">
      <c r="A32" s="5">
        <v>290</v>
      </c>
      <c r="B32" s="3" t="s">
        <v>24</v>
      </c>
      <c r="C32" s="4">
        <v>609.281460970157</v>
      </c>
      <c r="D32" s="4"/>
      <c r="E32" s="4">
        <v>37.3166620295541</v>
      </c>
      <c r="F32" s="7">
        <v>0.061247000639302</v>
      </c>
    </row>
    <row r="33" spans="1:6" ht="15">
      <c r="A33" s="5">
        <v>310</v>
      </c>
      <c r="B33" s="3" t="s">
        <v>25</v>
      </c>
      <c r="C33" s="4">
        <v>626.342727069441</v>
      </c>
      <c r="D33" s="4"/>
      <c r="E33" s="4">
        <v>42.891870919837</v>
      </c>
      <c r="F33" s="7">
        <v>0.0684798738232681</v>
      </c>
    </row>
    <row r="34" spans="1:6" ht="15">
      <c r="A34" s="5">
        <v>470</v>
      </c>
      <c r="B34" s="3" t="s">
        <v>26</v>
      </c>
      <c r="C34" s="4">
        <v>610.969206207399</v>
      </c>
      <c r="D34" s="4"/>
      <c r="E34" s="4">
        <v>53.6277912842593</v>
      </c>
      <c r="F34" s="7">
        <v>0.0877749496036873</v>
      </c>
    </row>
    <row r="35" spans="1:6" ht="15">
      <c r="A35" s="5">
        <v>480</v>
      </c>
      <c r="B35" s="3" t="s">
        <v>27</v>
      </c>
      <c r="C35" s="4">
        <v>599.683903272918</v>
      </c>
      <c r="D35" s="4"/>
      <c r="E35" s="4">
        <v>49.2810154809425</v>
      </c>
      <c r="F35" s="7">
        <v>0.0821783196313584</v>
      </c>
    </row>
    <row r="36" spans="1:6" ht="15">
      <c r="A36" s="5">
        <v>490</v>
      </c>
      <c r="B36" s="3" t="s">
        <v>28</v>
      </c>
      <c r="C36" s="4">
        <v>589.036120579275</v>
      </c>
      <c r="D36" s="4"/>
      <c r="E36" s="4">
        <v>27.9474563254551</v>
      </c>
      <c r="F36" s="7">
        <v>0.0474460824201592</v>
      </c>
    </row>
    <row r="37" spans="1:6" ht="15">
      <c r="A37" s="5">
        <v>500</v>
      </c>
      <c r="B37" s="3" t="s">
        <v>29</v>
      </c>
      <c r="C37" s="4">
        <v>593.378209033904</v>
      </c>
      <c r="D37" s="4"/>
      <c r="E37" s="4">
        <v>24.3091484525015</v>
      </c>
      <c r="F37" s="7">
        <v>0.0409673764260402</v>
      </c>
    </row>
    <row r="38" spans="1:6" ht="15">
      <c r="A38" s="5">
        <v>510</v>
      </c>
      <c r="B38" s="3" t="s">
        <v>30</v>
      </c>
      <c r="C38" s="4">
        <v>630.734505803648</v>
      </c>
      <c r="D38" s="4"/>
      <c r="E38" s="4">
        <v>38.976726191631</v>
      </c>
      <c r="F38" s="7">
        <v>0.0617957727585698</v>
      </c>
    </row>
    <row r="39" spans="1:6" ht="15">
      <c r="A39" s="5">
        <v>520</v>
      </c>
      <c r="B39" s="3" t="s">
        <v>31</v>
      </c>
      <c r="C39" s="4">
        <v>646.569335635689</v>
      </c>
      <c r="D39" s="4"/>
      <c r="E39" s="4">
        <v>15.440233002897</v>
      </c>
      <c r="F39" s="7">
        <v>0.023880243234419</v>
      </c>
    </row>
    <row r="40" spans="1:6" ht="15">
      <c r="A40" s="5">
        <v>540</v>
      </c>
      <c r="B40" s="3" t="s">
        <v>32</v>
      </c>
      <c r="C40" s="4">
        <v>621.451522350743</v>
      </c>
      <c r="D40" s="4"/>
      <c r="E40" s="4">
        <v>33.7457229526393</v>
      </c>
      <c r="F40" s="7">
        <v>0.0543014567330859</v>
      </c>
    </row>
    <row r="41" spans="1:6" ht="15">
      <c r="A41" s="5">
        <v>550</v>
      </c>
      <c r="B41" s="3" t="s">
        <v>33</v>
      </c>
      <c r="C41" s="4">
        <v>603.984721251991</v>
      </c>
      <c r="D41" s="4"/>
      <c r="E41" s="4">
        <v>57.8824970670151</v>
      </c>
      <c r="F41" s="7">
        <v>0.0958343730070378</v>
      </c>
    </row>
    <row r="42" spans="1:6" ht="15">
      <c r="A42" s="5">
        <v>560</v>
      </c>
      <c r="B42" s="3" t="s">
        <v>34</v>
      </c>
      <c r="C42" s="4">
        <v>610.501112129374</v>
      </c>
      <c r="D42" s="4"/>
      <c r="E42" s="4">
        <v>71.6201196896977</v>
      </c>
      <c r="F42" s="7">
        <v>0.117313659658854</v>
      </c>
    </row>
    <row r="43" spans="1:6" ht="15">
      <c r="A43" s="5">
        <v>580</v>
      </c>
      <c r="B43" s="3" t="s">
        <v>35</v>
      </c>
      <c r="C43" s="4">
        <v>618.554285188673</v>
      </c>
      <c r="D43" s="4"/>
      <c r="E43" s="4">
        <v>77.5557495640061</v>
      </c>
      <c r="F43" s="7">
        <v>0.125382284822988</v>
      </c>
    </row>
    <row r="44" spans="1:6" ht="15">
      <c r="A44" s="5">
        <v>640</v>
      </c>
      <c r="B44" s="3" t="s">
        <v>36</v>
      </c>
      <c r="C44" s="4">
        <v>617.621355228061</v>
      </c>
      <c r="D44" s="4"/>
      <c r="E44" s="4">
        <v>56.8726654806266</v>
      </c>
      <c r="F44" s="7">
        <v>0.0920833857171696</v>
      </c>
    </row>
    <row r="45" spans="1:6" ht="15">
      <c r="A45" s="5">
        <v>740</v>
      </c>
      <c r="B45" s="3" t="s">
        <v>37</v>
      </c>
      <c r="C45" s="4">
        <v>619.730493742041</v>
      </c>
      <c r="D45" s="4"/>
      <c r="E45" s="4">
        <v>81.8768975522045</v>
      </c>
      <c r="F45" s="7">
        <v>0.132116941765794</v>
      </c>
    </row>
    <row r="46" spans="1:6" ht="15">
      <c r="A46" s="5">
        <v>770</v>
      </c>
      <c r="B46" s="3" t="s">
        <v>38</v>
      </c>
      <c r="C46" s="4">
        <v>610.601030122827</v>
      </c>
      <c r="D46" s="4"/>
      <c r="E46" s="4">
        <v>67.1332835026185</v>
      </c>
      <c r="F46" s="7">
        <v>0.109946233613648</v>
      </c>
    </row>
    <row r="47" spans="1:6" ht="15">
      <c r="A47" s="5">
        <v>860</v>
      </c>
      <c r="B47" s="3" t="s">
        <v>39</v>
      </c>
      <c r="C47" s="4">
        <v>604.719987355989</v>
      </c>
      <c r="D47" s="4"/>
      <c r="E47" s="4">
        <v>28.0339446596761</v>
      </c>
      <c r="F47" s="7">
        <v>0.046358554778797</v>
      </c>
    </row>
    <row r="48" spans="1:6" ht="15">
      <c r="A48" s="5">
        <v>870</v>
      </c>
      <c r="B48" s="3" t="s">
        <v>40</v>
      </c>
      <c r="C48" s="4">
        <v>601.29127968934</v>
      </c>
      <c r="D48" s="4"/>
      <c r="E48" s="4">
        <v>48.726335036346</v>
      </c>
      <c r="F48" s="7">
        <v>0.0810361578194194</v>
      </c>
    </row>
    <row r="49" spans="1:6" ht="15">
      <c r="A49" s="5">
        <v>880</v>
      </c>
      <c r="B49" s="3" t="s">
        <v>41</v>
      </c>
      <c r="C49" s="4">
        <v>604.27904490662</v>
      </c>
      <c r="D49" s="4"/>
      <c r="E49" s="4">
        <v>29.8949565177232</v>
      </c>
      <c r="F49" s="7">
        <v>0.0494721052627979</v>
      </c>
    </row>
    <row r="50" spans="1:6" ht="15">
      <c r="A50" s="5">
        <v>890</v>
      </c>
      <c r="B50" s="3" t="s">
        <v>42</v>
      </c>
      <c r="C50" s="4">
        <v>571.623600111477</v>
      </c>
      <c r="D50" s="4"/>
      <c r="E50" s="4">
        <v>55.8559116326908</v>
      </c>
      <c r="F50" s="7">
        <v>0.0977144953808728</v>
      </c>
    </row>
    <row r="51" spans="1:6" ht="15">
      <c r="A51" s="5">
        <v>900</v>
      </c>
      <c r="B51" s="3" t="s">
        <v>43</v>
      </c>
      <c r="C51" s="4">
        <v>593.458170580295</v>
      </c>
      <c r="D51" s="4"/>
      <c r="E51" s="4">
        <v>26.0733419349751</v>
      </c>
      <c r="F51" s="7">
        <v>0.0439345908903403</v>
      </c>
    </row>
    <row r="52" spans="1:6" ht="15">
      <c r="A52" s="5">
        <v>910</v>
      </c>
      <c r="B52" s="3" t="s">
        <v>44</v>
      </c>
      <c r="C52" s="4">
        <v>590.55878391429</v>
      </c>
      <c r="D52" s="4"/>
      <c r="E52" s="4">
        <v>52.3176497928531</v>
      </c>
      <c r="F52" s="7">
        <v>0.0885900797988066</v>
      </c>
    </row>
    <row r="53" spans="1:6" ht="15">
      <c r="A53" s="5">
        <v>920</v>
      </c>
      <c r="B53" s="3" t="s">
        <v>45</v>
      </c>
      <c r="C53" s="4">
        <v>627.519752970806</v>
      </c>
      <c r="D53" s="4"/>
      <c r="E53" s="4">
        <v>40.4576174879146</v>
      </c>
      <c r="F53" s="7">
        <v>0.0644722613055286</v>
      </c>
    </row>
    <row r="54" spans="1:6" ht="15">
      <c r="A54" s="5">
        <v>930</v>
      </c>
      <c r="B54" s="3" t="s">
        <v>46</v>
      </c>
      <c r="C54" s="4">
        <v>621.0098784843</v>
      </c>
      <c r="D54" s="4"/>
      <c r="E54" s="4">
        <v>38.5085796479064</v>
      </c>
      <c r="F54" s="7">
        <v>0.0620096088356829</v>
      </c>
    </row>
    <row r="55" spans="1:6" ht="15">
      <c r="A55" s="5">
        <v>940</v>
      </c>
      <c r="B55" s="3" t="s">
        <v>47</v>
      </c>
      <c r="C55" s="4">
        <v>584.321511779488</v>
      </c>
      <c r="D55" s="4"/>
      <c r="E55" s="4">
        <v>33.2241905221598</v>
      </c>
      <c r="F55" s="7">
        <v>0.0568594341512075</v>
      </c>
    </row>
    <row r="56" spans="1:6" ht="15">
      <c r="A56" s="5">
        <v>950</v>
      </c>
      <c r="B56" s="3" t="s">
        <v>48</v>
      </c>
      <c r="C56" s="4">
        <v>616.028779337728</v>
      </c>
      <c r="D56" s="4"/>
      <c r="E56" s="4">
        <v>37.0558568705517</v>
      </c>
      <c r="F56" s="7">
        <v>0.0601528014817573</v>
      </c>
    </row>
    <row r="57" spans="1:6" ht="15">
      <c r="A57" s="5">
        <v>960</v>
      </c>
      <c r="B57" s="3" t="s">
        <v>49</v>
      </c>
      <c r="C57" s="4">
        <v>593.27671564925</v>
      </c>
      <c r="D57" s="4"/>
      <c r="E57" s="4">
        <v>26.8366341056563</v>
      </c>
      <c r="F57" s="7">
        <v>0.0452345986245015</v>
      </c>
    </row>
    <row r="58" spans="1:6" ht="15">
      <c r="A58" s="5">
        <v>970</v>
      </c>
      <c r="B58" s="3" t="s">
        <v>50</v>
      </c>
      <c r="C58" s="4">
        <v>590.059193947024</v>
      </c>
      <c r="D58" s="4"/>
      <c r="E58" s="4">
        <v>47.2370502737471</v>
      </c>
      <c r="F58" s="7">
        <v>0.0800547652817152</v>
      </c>
    </row>
    <row r="59" spans="1:6" ht="15">
      <c r="A59" s="5">
        <v>980</v>
      </c>
      <c r="B59" s="3" t="s">
        <v>51</v>
      </c>
      <c r="C59" s="4">
        <v>588.089060217877</v>
      </c>
      <c r="D59" s="4"/>
      <c r="E59" s="4">
        <v>24.5467660027301</v>
      </c>
      <c r="F59" s="7">
        <v>0.041739878639531</v>
      </c>
    </row>
    <row r="60" spans="1:6" ht="15">
      <c r="A60" s="5">
        <v>990</v>
      </c>
      <c r="B60" s="3" t="s">
        <v>52</v>
      </c>
      <c r="C60" s="4">
        <v>570.302582871945</v>
      </c>
      <c r="D60" s="4"/>
      <c r="E60" s="4">
        <v>19.5353477179875</v>
      </c>
      <c r="F60" s="7">
        <v>0.034254356029059</v>
      </c>
    </row>
    <row r="61" spans="1:6" ht="15">
      <c r="A61" s="5">
        <v>1000</v>
      </c>
      <c r="B61" s="3" t="s">
        <v>53</v>
      </c>
      <c r="C61" s="4">
        <v>557.967054941059</v>
      </c>
      <c r="D61" s="4"/>
      <c r="E61" s="4">
        <v>10.8061225605053</v>
      </c>
      <c r="F61" s="7">
        <v>0.0193669544909722</v>
      </c>
    </row>
    <row r="62" spans="1:6" ht="15">
      <c r="A62" s="5">
        <v>1010</v>
      </c>
      <c r="B62" s="3" t="s">
        <v>54</v>
      </c>
      <c r="C62" s="4">
        <v>605.01648314091</v>
      </c>
      <c r="D62" s="4"/>
      <c r="E62" s="4">
        <v>21.263741908827</v>
      </c>
      <c r="F62" s="7">
        <v>0.03514572330069</v>
      </c>
    </row>
    <row r="63" spans="1:6" ht="15">
      <c r="A63" s="5">
        <v>1020</v>
      </c>
      <c r="B63" s="3" t="s">
        <v>55</v>
      </c>
      <c r="C63" s="4">
        <v>608.109596677374</v>
      </c>
      <c r="D63" s="4"/>
      <c r="E63" s="4">
        <v>23.3391786663067</v>
      </c>
      <c r="F63" s="7">
        <v>0.0383798887467467</v>
      </c>
    </row>
    <row r="64" spans="1:6" ht="15">
      <c r="A64" s="5">
        <v>1030</v>
      </c>
      <c r="B64" s="3" t="s">
        <v>56</v>
      </c>
      <c r="C64" s="4">
        <v>622.176524366502</v>
      </c>
      <c r="D64" s="4"/>
      <c r="E64" s="4">
        <v>28.3986333076412</v>
      </c>
      <c r="F64" s="7">
        <v>0.0456440129054316</v>
      </c>
    </row>
    <row r="65" spans="1:6" ht="15">
      <c r="A65" s="5">
        <v>1040</v>
      </c>
      <c r="B65" s="3" t="s">
        <v>57</v>
      </c>
      <c r="C65" s="4">
        <v>601.318793339711</v>
      </c>
      <c r="D65" s="4"/>
      <c r="E65" s="4">
        <v>23.4382969671063</v>
      </c>
      <c r="F65" s="7">
        <v>0.0389781547270966</v>
      </c>
    </row>
    <row r="66" spans="1:6" ht="15">
      <c r="A66" s="5">
        <v>1050</v>
      </c>
      <c r="B66" s="3" t="s">
        <v>58</v>
      </c>
      <c r="C66" s="4">
        <v>611.269905703298</v>
      </c>
      <c r="D66" s="4"/>
      <c r="E66" s="4">
        <v>30.5673025712836</v>
      </c>
      <c r="F66" s="7">
        <v>0.0500062284861126</v>
      </c>
    </row>
    <row r="67" spans="1:6" ht="15">
      <c r="A67" s="5">
        <v>1060</v>
      </c>
      <c r="B67" s="3" t="s">
        <v>59</v>
      </c>
      <c r="C67" s="4">
        <v>593.428130144637</v>
      </c>
      <c r="D67" s="4"/>
      <c r="E67" s="4">
        <v>58.8399701492429</v>
      </c>
      <c r="F67" s="7">
        <v>0.0991526474063536</v>
      </c>
    </row>
    <row r="68" spans="1:6" ht="15">
      <c r="A68" s="5">
        <v>1070</v>
      </c>
      <c r="B68" s="3" t="s">
        <v>60</v>
      </c>
      <c r="C68" s="4">
        <v>584.294360150832</v>
      </c>
      <c r="D68" s="4"/>
      <c r="E68" s="4">
        <v>16.9642845721248</v>
      </c>
      <c r="F68" s="7">
        <v>0.0290337982515279</v>
      </c>
    </row>
    <row r="69" spans="1:6" ht="15">
      <c r="A69" s="5">
        <v>1080</v>
      </c>
      <c r="B69" s="3" t="s">
        <v>61</v>
      </c>
      <c r="C69" s="4">
        <v>609.308612598813</v>
      </c>
      <c r="D69" s="4"/>
      <c r="E69" s="4">
        <v>57.014924495462</v>
      </c>
      <c r="F69" s="7">
        <v>0.09357314719758</v>
      </c>
    </row>
    <row r="70" spans="1:6" ht="15">
      <c r="A70" s="5">
        <v>1110</v>
      </c>
      <c r="B70" s="3" t="s">
        <v>62</v>
      </c>
      <c r="C70" s="4">
        <v>610.393591679897</v>
      </c>
      <c r="D70" s="4"/>
      <c r="E70" s="4">
        <v>50.4560370013152</v>
      </c>
      <c r="F70" s="7">
        <v>0.082661478903231</v>
      </c>
    </row>
    <row r="71" spans="1:6" ht="15">
      <c r="A71" s="5">
        <v>1120</v>
      </c>
      <c r="B71" s="3" t="s">
        <v>63</v>
      </c>
      <c r="C71" s="4">
        <v>608.736256266749</v>
      </c>
      <c r="D71" s="4"/>
      <c r="E71" s="4">
        <v>29.4438490932665</v>
      </c>
      <c r="F71" s="7">
        <v>0.0483688112711396</v>
      </c>
    </row>
    <row r="72" spans="1:6" ht="15">
      <c r="A72" s="5">
        <v>1130</v>
      </c>
      <c r="B72" s="3" t="s">
        <v>64</v>
      </c>
      <c r="C72" s="4">
        <v>597.561731977184</v>
      </c>
      <c r="D72" s="4"/>
      <c r="E72" s="4">
        <v>31.640618496753</v>
      </c>
      <c r="F72" s="7">
        <v>0.0529495394426649</v>
      </c>
    </row>
    <row r="73" spans="1:6" ht="15">
      <c r="A73" s="5">
        <v>1140</v>
      </c>
      <c r="B73" s="3" t="s">
        <v>65</v>
      </c>
      <c r="C73" s="4">
        <v>599.480809090573</v>
      </c>
      <c r="D73" s="4"/>
      <c r="E73" s="4">
        <v>51.1663700726417</v>
      </c>
      <c r="F73" s="7">
        <v>0.0853511393471666</v>
      </c>
    </row>
    <row r="74" spans="1:6" ht="15">
      <c r="A74" s="5">
        <v>1150</v>
      </c>
      <c r="B74" s="3" t="s">
        <v>66</v>
      </c>
      <c r="C74" s="4">
        <v>592.524561828967</v>
      </c>
      <c r="D74" s="4"/>
      <c r="E74" s="4">
        <v>40.4217480050217</v>
      </c>
      <c r="F74" s="7">
        <v>0.0682195314912355</v>
      </c>
    </row>
    <row r="75" spans="1:6" ht="15">
      <c r="A75" s="5">
        <v>1160</v>
      </c>
      <c r="B75" s="3" t="s">
        <v>67</v>
      </c>
      <c r="C75" s="4">
        <v>610.997443901201</v>
      </c>
      <c r="D75" s="4"/>
      <c r="E75" s="4">
        <v>35.5315835835906</v>
      </c>
      <c r="F75" s="7">
        <v>0.058153407904168</v>
      </c>
    </row>
    <row r="76" spans="1:6" ht="15">
      <c r="A76" s="5">
        <v>1180</v>
      </c>
      <c r="B76" s="3" t="s">
        <v>68</v>
      </c>
      <c r="C76" s="4">
        <v>591.177841047641</v>
      </c>
      <c r="D76" s="4"/>
      <c r="E76" s="4">
        <v>51.8264869929138</v>
      </c>
      <c r="F76" s="7">
        <v>0.0876664911882874</v>
      </c>
    </row>
    <row r="77" spans="1:6" ht="15">
      <c r="A77" s="5">
        <v>1195</v>
      </c>
      <c r="B77" s="3" t="s">
        <v>69</v>
      </c>
      <c r="C77" s="4">
        <v>572.949323633309</v>
      </c>
      <c r="D77" s="4"/>
      <c r="E77" s="4">
        <v>30.5776348071096</v>
      </c>
      <c r="F77" s="7">
        <v>0.0533688295732756</v>
      </c>
    </row>
    <row r="78" spans="1:6" ht="15">
      <c r="A78" s="5">
        <v>1220</v>
      </c>
      <c r="B78" s="3" t="s">
        <v>70</v>
      </c>
      <c r="C78" s="4">
        <v>590.04290296983</v>
      </c>
      <c r="D78" s="4"/>
      <c r="E78" s="4">
        <v>22.8336062165462</v>
      </c>
      <c r="F78" s="7">
        <v>0.038698213471629</v>
      </c>
    </row>
    <row r="79" spans="1:6" ht="15">
      <c r="A79" s="5">
        <v>1330</v>
      </c>
      <c r="B79" s="3" t="s">
        <v>71</v>
      </c>
      <c r="C79" s="4">
        <v>609.16525199951</v>
      </c>
      <c r="D79" s="4"/>
      <c r="E79" s="4">
        <v>25.1002321564748</v>
      </c>
      <c r="F79" s="7">
        <v>0.0412043071630996</v>
      </c>
    </row>
    <row r="80" spans="1:6" ht="15">
      <c r="A80" s="5">
        <v>1340</v>
      </c>
      <c r="B80" s="3" t="s">
        <v>72</v>
      </c>
      <c r="C80" s="4">
        <v>592.33341436323</v>
      </c>
      <c r="D80" s="4"/>
      <c r="E80" s="4">
        <v>75.6020282290806</v>
      </c>
      <c r="F80" s="7">
        <v>0.127634245166388</v>
      </c>
    </row>
    <row r="81" spans="1:6" ht="15">
      <c r="A81" s="5">
        <v>1350</v>
      </c>
      <c r="B81" s="3" t="s">
        <v>73</v>
      </c>
      <c r="C81" s="4">
        <v>616.191007430475</v>
      </c>
      <c r="D81" s="4"/>
      <c r="E81" s="4">
        <v>59.0877928992382</v>
      </c>
      <c r="F81" s="7">
        <v>0.095892007813673</v>
      </c>
    </row>
    <row r="82" spans="1:6" ht="15">
      <c r="A82" s="5">
        <v>1360</v>
      </c>
      <c r="B82" s="3" t="s">
        <v>74</v>
      </c>
      <c r="C82" s="4">
        <v>609.314042924544</v>
      </c>
      <c r="D82" s="4"/>
      <c r="E82" s="4">
        <v>59.6033273241674</v>
      </c>
      <c r="F82" s="7">
        <v>0.0978203736091284</v>
      </c>
    </row>
    <row r="83" spans="1:6" ht="15">
      <c r="A83" s="5">
        <v>1380</v>
      </c>
      <c r="B83" s="3" t="s">
        <v>75</v>
      </c>
      <c r="C83" s="4">
        <v>587.260331660845</v>
      </c>
      <c r="D83" s="4"/>
      <c r="E83" s="4">
        <v>49.6329519765465</v>
      </c>
      <c r="F83" s="7">
        <v>0.0845160983991177</v>
      </c>
    </row>
    <row r="84" spans="1:6" ht="15">
      <c r="A84" s="5">
        <v>1390</v>
      </c>
      <c r="B84" s="3" t="s">
        <v>76</v>
      </c>
      <c r="C84" s="4">
        <v>625.427991499166</v>
      </c>
      <c r="D84" s="4"/>
      <c r="E84" s="4">
        <v>39.7602540807397</v>
      </c>
      <c r="F84" s="7">
        <v>0.0635728726906409</v>
      </c>
    </row>
    <row r="85" spans="1:6" ht="15">
      <c r="A85" s="5">
        <v>1400</v>
      </c>
      <c r="B85" s="3" t="s">
        <v>77</v>
      </c>
      <c r="C85" s="4">
        <v>611.851391507136</v>
      </c>
      <c r="D85" s="4"/>
      <c r="E85" s="4">
        <v>36.4348694141385</v>
      </c>
      <c r="F85" s="7">
        <v>0.0595485601894125</v>
      </c>
    </row>
    <row r="86" spans="1:6" ht="15">
      <c r="A86" s="5">
        <v>1410</v>
      </c>
      <c r="B86" s="3" t="s">
        <v>78</v>
      </c>
      <c r="C86" s="4">
        <v>610.794218867634</v>
      </c>
      <c r="D86" s="4"/>
      <c r="E86" s="4">
        <v>30.3428198869672</v>
      </c>
      <c r="F86" s="7">
        <v>0.0496776474787539</v>
      </c>
    </row>
    <row r="87" spans="1:6" ht="15">
      <c r="A87" s="5">
        <v>1420</v>
      </c>
      <c r="B87" s="3" t="s">
        <v>79</v>
      </c>
      <c r="C87" s="4">
        <v>601.221771519981</v>
      </c>
      <c r="D87" s="4"/>
      <c r="E87" s="4">
        <v>26.6902744556734</v>
      </c>
      <c r="F87" s="7">
        <v>0.0443933931204725</v>
      </c>
    </row>
    <row r="88" spans="1:6" ht="15">
      <c r="A88" s="5">
        <v>1430</v>
      </c>
      <c r="B88" s="3" t="s">
        <v>80</v>
      </c>
      <c r="C88" s="4">
        <v>615.410126590336</v>
      </c>
      <c r="D88" s="4"/>
      <c r="E88" s="4">
        <v>43.6568260273098</v>
      </c>
      <c r="F88" s="7">
        <v>0.0709394014511742</v>
      </c>
    </row>
    <row r="89" spans="1:6" ht="15">
      <c r="A89" s="5">
        <v>1440</v>
      </c>
      <c r="B89" s="3" t="s">
        <v>81</v>
      </c>
      <c r="C89" s="4">
        <v>632.488867398233</v>
      </c>
      <c r="D89" s="4"/>
      <c r="E89" s="4">
        <v>43.138422586318</v>
      </c>
      <c r="F89" s="7">
        <v>0.0682042401216792</v>
      </c>
    </row>
    <row r="90" spans="1:6" ht="15">
      <c r="A90" s="5">
        <v>1450</v>
      </c>
      <c r="B90" s="3" t="s">
        <v>82</v>
      </c>
      <c r="C90" s="4">
        <v>591.374418839109</v>
      </c>
      <c r="D90" s="4"/>
      <c r="E90" s="4">
        <v>12.4391510271747</v>
      </c>
      <c r="F90" s="7">
        <v>0.0210343069143797</v>
      </c>
    </row>
    <row r="91" spans="1:6" ht="15">
      <c r="A91" s="5">
        <v>1460</v>
      </c>
      <c r="B91" s="3" t="s">
        <v>83</v>
      </c>
      <c r="C91" s="4">
        <v>645.865972695361</v>
      </c>
      <c r="D91" s="4"/>
      <c r="E91" s="4">
        <v>22.548872910322</v>
      </c>
      <c r="F91" s="7">
        <v>0.0349126194343694</v>
      </c>
    </row>
    <row r="92" spans="1:6" ht="15">
      <c r="A92" s="5">
        <v>1480</v>
      </c>
      <c r="B92" s="3" t="s">
        <v>84</v>
      </c>
      <c r="C92" s="4">
        <v>649.828775963931</v>
      </c>
      <c r="D92" s="4"/>
      <c r="E92" s="4">
        <v>13.6745082673598</v>
      </c>
      <c r="F92" s="7">
        <v>0.0210432482727093</v>
      </c>
    </row>
    <row r="93" spans="1:6" ht="15">
      <c r="A93" s="5">
        <v>1490</v>
      </c>
      <c r="B93" s="3" t="s">
        <v>85</v>
      </c>
      <c r="C93" s="4">
        <v>650.491934621896</v>
      </c>
      <c r="D93" s="4"/>
      <c r="E93" s="4">
        <v>10.7317811968264</v>
      </c>
      <c r="F93" s="7">
        <v>0.0164979465933953</v>
      </c>
    </row>
    <row r="94" spans="1:6" ht="15">
      <c r="A94" s="5">
        <v>1500</v>
      </c>
      <c r="B94" s="3" t="s">
        <v>86</v>
      </c>
      <c r="C94" s="4">
        <v>688.592454338785</v>
      </c>
      <c r="D94" s="4"/>
      <c r="E94" s="4">
        <v>12.6555841155083</v>
      </c>
      <c r="F94" s="7">
        <v>0.0183789177992965</v>
      </c>
    </row>
    <row r="95" spans="1:6" ht="15">
      <c r="A95" s="5">
        <v>1510</v>
      </c>
      <c r="B95" s="3" t="s">
        <v>87</v>
      </c>
      <c r="C95" s="4">
        <v>606.908408625643</v>
      </c>
      <c r="D95" s="4"/>
      <c r="E95" s="4">
        <v>49.5406337772305</v>
      </c>
      <c r="F95" s="7">
        <v>0.0816278586243619</v>
      </c>
    </row>
    <row r="96" spans="1:6" ht="15">
      <c r="A96" s="5">
        <v>1520</v>
      </c>
      <c r="B96" s="3" t="s">
        <v>88</v>
      </c>
      <c r="C96" s="4">
        <v>590.830300200847</v>
      </c>
      <c r="D96" s="4"/>
      <c r="E96" s="4">
        <v>45.7164332985755</v>
      </c>
      <c r="F96" s="7">
        <v>0.0773765889850853</v>
      </c>
    </row>
    <row r="97" spans="1:6" ht="15">
      <c r="A97" s="5">
        <v>1530</v>
      </c>
      <c r="B97" s="3" t="s">
        <v>89</v>
      </c>
      <c r="C97" s="4">
        <v>586.871592742837</v>
      </c>
      <c r="D97" s="4"/>
      <c r="E97" s="4">
        <v>40.3903376742666</v>
      </c>
      <c r="F97" s="7">
        <v>0.068823126172279</v>
      </c>
    </row>
    <row r="98" spans="1:6" ht="15">
      <c r="A98" s="5">
        <v>1540</v>
      </c>
      <c r="B98" s="3" t="s">
        <v>90</v>
      </c>
      <c r="C98" s="4">
        <v>600.893779845819</v>
      </c>
      <c r="D98" s="4"/>
      <c r="E98" s="4">
        <v>37.9847235503492</v>
      </c>
      <c r="F98" s="7">
        <v>0.0632137073545603</v>
      </c>
    </row>
    <row r="99" spans="1:6" ht="15">
      <c r="A99" s="5">
        <v>1550</v>
      </c>
      <c r="B99" s="3" t="s">
        <v>91</v>
      </c>
      <c r="C99" s="4">
        <v>634.532475620016</v>
      </c>
      <c r="D99" s="4"/>
      <c r="E99" s="4">
        <v>50.092227717718</v>
      </c>
      <c r="F99" s="7">
        <v>0.0789435208478048</v>
      </c>
    </row>
    <row r="100" spans="1:6" ht="15">
      <c r="A100" s="5">
        <v>1560</v>
      </c>
      <c r="B100" s="3" t="s">
        <v>92</v>
      </c>
      <c r="C100" s="4">
        <v>630.881124598389</v>
      </c>
      <c r="D100" s="4"/>
      <c r="E100" s="4">
        <v>44.3760441874863</v>
      </c>
      <c r="F100" s="7">
        <v>0.0703397874135726</v>
      </c>
    </row>
    <row r="101" spans="1:6" ht="15">
      <c r="A101" s="5">
        <v>1570</v>
      </c>
      <c r="B101" s="3" t="s">
        <v>93</v>
      </c>
      <c r="C101" s="4">
        <v>615.822831345903</v>
      </c>
      <c r="D101" s="4"/>
      <c r="E101" s="4">
        <v>34.9312166311918</v>
      </c>
      <c r="F101" s="7">
        <v>0.0567228346419835</v>
      </c>
    </row>
    <row r="102" spans="1:6" ht="15">
      <c r="A102" s="5">
        <v>1580</v>
      </c>
      <c r="B102" s="3" t="s">
        <v>94</v>
      </c>
      <c r="C102" s="4">
        <v>622.32944763697</v>
      </c>
      <c r="D102" s="4"/>
      <c r="E102" s="4">
        <v>62.2611650846621</v>
      </c>
      <c r="F102" s="7">
        <v>0.100045346272898</v>
      </c>
    </row>
    <row r="103" spans="1:6" ht="15">
      <c r="A103" s="5">
        <v>1590</v>
      </c>
      <c r="B103" s="3" t="s">
        <v>95</v>
      </c>
      <c r="C103" s="4">
        <v>628.009568351756</v>
      </c>
      <c r="D103" s="4"/>
      <c r="E103" s="4">
        <v>57.8215975651095</v>
      </c>
      <c r="F103" s="7">
        <v>0.092071204769802</v>
      </c>
    </row>
    <row r="104" spans="1:6" ht="15">
      <c r="A104" s="5">
        <v>1600</v>
      </c>
      <c r="B104" s="3" t="s">
        <v>96</v>
      </c>
      <c r="C104" s="4">
        <v>622.899631838741</v>
      </c>
      <c r="D104" s="4"/>
      <c r="E104" s="4">
        <v>53.5586020887772</v>
      </c>
      <c r="F104" s="7">
        <v>0.0859827159163302</v>
      </c>
    </row>
    <row r="105" spans="1:6" ht="15">
      <c r="A105" s="5">
        <v>1620</v>
      </c>
      <c r="B105" s="3" t="s">
        <v>97</v>
      </c>
      <c r="C105" s="4">
        <v>620.004182158891</v>
      </c>
      <c r="D105" s="4"/>
      <c r="E105" s="4">
        <v>38.3653510142026</v>
      </c>
      <c r="F105" s="7">
        <v>0.0618791810090897</v>
      </c>
    </row>
    <row r="106" spans="1:6" ht="15">
      <c r="A106" s="5">
        <v>1750</v>
      </c>
      <c r="B106" s="3" t="s">
        <v>98</v>
      </c>
      <c r="C106" s="4">
        <v>626.613974638849</v>
      </c>
      <c r="D106" s="4"/>
      <c r="E106" s="4">
        <v>51.121120427006</v>
      </c>
      <c r="F106" s="7">
        <v>0.0815831157555492</v>
      </c>
    </row>
    <row r="107" spans="1:6" ht="15">
      <c r="A107" s="5">
        <v>1760</v>
      </c>
      <c r="B107" s="3" t="s">
        <v>99</v>
      </c>
      <c r="C107" s="4">
        <v>607.690375530929</v>
      </c>
      <c r="D107" s="4"/>
      <c r="E107" s="4">
        <v>76.5071611410344</v>
      </c>
      <c r="F107" s="7">
        <v>0.125898260399782</v>
      </c>
    </row>
    <row r="108" spans="1:6" ht="15">
      <c r="A108" s="5">
        <v>1780</v>
      </c>
      <c r="B108" s="3" t="s">
        <v>100</v>
      </c>
      <c r="C108" s="4">
        <v>578.317879409269</v>
      </c>
      <c r="D108" s="4"/>
      <c r="E108" s="4">
        <v>12.3020067734436</v>
      </c>
      <c r="F108" s="7">
        <v>0.0212720498733494</v>
      </c>
    </row>
    <row r="109" spans="1:6" ht="15">
      <c r="A109" s="5">
        <v>1790</v>
      </c>
      <c r="B109" s="3" t="s">
        <v>101</v>
      </c>
      <c r="C109" s="4">
        <v>580.418966205741</v>
      </c>
      <c r="D109" s="4"/>
      <c r="E109" s="4">
        <v>15.2750562979242</v>
      </c>
      <c r="F109" s="7">
        <v>0.0263172935195051</v>
      </c>
    </row>
    <row r="110" spans="1:6" ht="15">
      <c r="A110" s="5">
        <v>1810</v>
      </c>
      <c r="B110" s="3" t="s">
        <v>102</v>
      </c>
      <c r="C110" s="4">
        <v>619.042577839109</v>
      </c>
      <c r="D110" s="4"/>
      <c r="E110" s="4">
        <v>57.9584358639966</v>
      </c>
      <c r="F110" s="7">
        <v>0.0936259280683278</v>
      </c>
    </row>
    <row r="111" spans="1:6" ht="15">
      <c r="A111" s="5">
        <v>1828</v>
      </c>
      <c r="B111" s="3" t="s">
        <v>103</v>
      </c>
      <c r="C111" s="4">
        <v>601.645336927009</v>
      </c>
      <c r="D111" s="4"/>
      <c r="E111" s="4">
        <v>53.9255101400773</v>
      </c>
      <c r="F111" s="7">
        <v>0.0896300641429544</v>
      </c>
    </row>
    <row r="112" spans="1:6" ht="15">
      <c r="A112" s="5">
        <v>1850</v>
      </c>
      <c r="B112" s="3" t="s">
        <v>104</v>
      </c>
      <c r="C112" s="4">
        <v>495.85737857146</v>
      </c>
      <c r="D112" s="4"/>
      <c r="E112" s="4">
        <v>24.7650274691955</v>
      </c>
      <c r="F112" s="7">
        <v>0.0499438518804385</v>
      </c>
    </row>
    <row r="113" spans="1:6" ht="15">
      <c r="A113" s="5">
        <v>1860</v>
      </c>
      <c r="B113" s="3" t="s">
        <v>105</v>
      </c>
      <c r="C113" s="4">
        <v>429.101732719314</v>
      </c>
      <c r="D113" s="4"/>
      <c r="E113" s="4">
        <v>25.9947975080004</v>
      </c>
      <c r="F113" s="7">
        <v>0.0605795677944842</v>
      </c>
    </row>
    <row r="114" spans="1:6" ht="15">
      <c r="A114" s="5">
        <v>1870</v>
      </c>
      <c r="B114" s="3" t="s">
        <v>106</v>
      </c>
      <c r="C114" s="4">
        <v>619.916163661823</v>
      </c>
      <c r="D114" s="4"/>
      <c r="E114" s="4">
        <v>40.1686689728164</v>
      </c>
      <c r="F114" s="7">
        <v>0.064796937598048</v>
      </c>
    </row>
    <row r="115" spans="1:6" ht="15">
      <c r="A115" s="5">
        <v>1980</v>
      </c>
      <c r="B115" s="3" t="s">
        <v>107</v>
      </c>
      <c r="C115" s="4">
        <v>629.241166227581</v>
      </c>
      <c r="D115" s="4"/>
      <c r="E115" s="4">
        <v>37.1648866544582</v>
      </c>
      <c r="F115" s="7">
        <v>0.0590630248768826</v>
      </c>
    </row>
    <row r="116" spans="1:6" ht="15">
      <c r="A116" s="5">
        <v>1990</v>
      </c>
      <c r="B116" s="3" t="s">
        <v>108</v>
      </c>
      <c r="C116" s="4">
        <v>648.509047986856</v>
      </c>
      <c r="D116" s="4"/>
      <c r="E116" s="4">
        <v>49.731874429731</v>
      </c>
      <c r="F116" s="7">
        <v>0.076686477365446</v>
      </c>
    </row>
    <row r="117" spans="1:6" ht="15">
      <c r="A117" s="5">
        <v>2000</v>
      </c>
      <c r="B117" s="3" t="s">
        <v>109</v>
      </c>
      <c r="C117" s="4">
        <v>650.676834018732</v>
      </c>
      <c r="D117" s="4"/>
      <c r="E117" s="4">
        <v>51.943434557342</v>
      </c>
      <c r="F117" s="7">
        <v>0.0798298507671269</v>
      </c>
    </row>
    <row r="118" spans="1:6" ht="15">
      <c r="A118" s="5">
        <v>2010</v>
      </c>
      <c r="B118" s="3" t="s">
        <v>110</v>
      </c>
      <c r="C118" s="4">
        <v>614.252381144454</v>
      </c>
      <c r="D118" s="4"/>
      <c r="E118" s="4">
        <v>54.9600876947306</v>
      </c>
      <c r="F118" s="7">
        <v>0.0894747653925749</v>
      </c>
    </row>
    <row r="119" spans="1:6" ht="15">
      <c r="A119" s="5">
        <v>2020</v>
      </c>
      <c r="B119" s="3" t="s">
        <v>111</v>
      </c>
      <c r="C119" s="4">
        <v>596.280899148063</v>
      </c>
      <c r="D119" s="4"/>
      <c r="E119" s="4">
        <v>36.5880817816751</v>
      </c>
      <c r="F119" s="7">
        <v>0.0613604793209884</v>
      </c>
    </row>
    <row r="120" spans="1:6" ht="15">
      <c r="A120" s="5">
        <v>2035</v>
      </c>
      <c r="B120" s="3" t="s">
        <v>112</v>
      </c>
      <c r="C120" s="4">
        <v>579.98485365059</v>
      </c>
      <c r="D120" s="4"/>
      <c r="E120" s="4">
        <v>61.2254870091867</v>
      </c>
      <c r="F120" s="7">
        <v>0.105563941237113</v>
      </c>
    </row>
    <row r="121" spans="1:6" ht="15">
      <c r="A121" s="5">
        <v>2055</v>
      </c>
      <c r="B121" s="3" t="s">
        <v>113</v>
      </c>
      <c r="C121" s="4">
        <v>584.085835642756</v>
      </c>
      <c r="D121" s="4"/>
      <c r="E121" s="4">
        <v>67.6187212088811</v>
      </c>
      <c r="F121" s="7">
        <v>0.115768466007175</v>
      </c>
    </row>
    <row r="122" spans="1:6" ht="15">
      <c r="A122" s="5">
        <v>2070</v>
      </c>
      <c r="B122" s="3" t="s">
        <v>114</v>
      </c>
      <c r="C122" s="4">
        <v>592.079999162443</v>
      </c>
      <c r="D122" s="4"/>
      <c r="E122" s="4">
        <v>67.3242115714496</v>
      </c>
      <c r="F122" s="7">
        <v>0.113707964576892</v>
      </c>
    </row>
    <row r="123" spans="1:6" ht="15">
      <c r="A123" s="5">
        <v>2180</v>
      </c>
      <c r="B123" s="3" t="s">
        <v>115</v>
      </c>
      <c r="C123" s="4">
        <v>608.641768599027</v>
      </c>
      <c r="D123" s="4"/>
      <c r="E123" s="4">
        <v>44.1105751131462</v>
      </c>
      <c r="F123" s="7">
        <v>0.0724737889985434</v>
      </c>
    </row>
    <row r="124" spans="1:6" ht="15">
      <c r="A124" s="5">
        <v>2190</v>
      </c>
      <c r="B124" s="3" t="s">
        <v>116</v>
      </c>
      <c r="C124" s="4">
        <v>613.945024708071</v>
      </c>
      <c r="D124" s="4"/>
      <c r="E124" s="4">
        <v>26.763915128716</v>
      </c>
      <c r="F124" s="7">
        <v>0.0435933415071523</v>
      </c>
    </row>
    <row r="125" spans="1:6" ht="15">
      <c r="A125" s="5">
        <v>2395</v>
      </c>
      <c r="B125" s="3" t="s">
        <v>117</v>
      </c>
      <c r="C125" s="4">
        <v>470.004152715393</v>
      </c>
      <c r="D125" s="4"/>
      <c r="E125" s="4">
        <v>35.3252827528929</v>
      </c>
      <c r="F125" s="7">
        <v>0.0751595119932565</v>
      </c>
    </row>
    <row r="126" spans="1:6" ht="15">
      <c r="A126" s="5">
        <v>2405</v>
      </c>
      <c r="B126" s="3" t="s">
        <v>118</v>
      </c>
      <c r="C126" s="4">
        <v>505.406932189235</v>
      </c>
      <c r="D126" s="4"/>
      <c r="E126" s="4">
        <v>27.1369128816909</v>
      </c>
      <c r="F126" s="7">
        <v>0.0536931948363746</v>
      </c>
    </row>
    <row r="127" spans="1:6" ht="15">
      <c r="A127" s="5">
        <v>2505</v>
      </c>
      <c r="B127" s="3" t="s">
        <v>119</v>
      </c>
      <c r="C127" s="4">
        <v>525.032941434115</v>
      </c>
      <c r="D127" s="4"/>
      <c r="E127" s="4">
        <v>24.4536737275904</v>
      </c>
      <c r="F127" s="7">
        <v>0.0465755037403858</v>
      </c>
    </row>
    <row r="128" spans="1:6" ht="15">
      <c r="A128" s="5">
        <v>2515</v>
      </c>
      <c r="B128" s="3" t="s">
        <v>120</v>
      </c>
      <c r="C128" s="4">
        <v>501.517732900583</v>
      </c>
      <c r="D128" s="4"/>
      <c r="E128" s="4">
        <v>28.7958186761323</v>
      </c>
      <c r="F128" s="7">
        <v>0.0574173489531238</v>
      </c>
    </row>
    <row r="129" spans="1:6" ht="15">
      <c r="A129" s="5">
        <v>2520</v>
      </c>
      <c r="B129" s="3" t="s">
        <v>121</v>
      </c>
      <c r="C129" s="4">
        <v>612.729717809439</v>
      </c>
      <c r="D129" s="4"/>
      <c r="E129" s="4">
        <v>84.2974423718525</v>
      </c>
      <c r="F129" s="7">
        <v>0.137576879204134</v>
      </c>
    </row>
    <row r="130" spans="1:6" ht="15">
      <c r="A130" s="5">
        <v>2530</v>
      </c>
      <c r="B130" s="3" t="s">
        <v>122</v>
      </c>
      <c r="C130" s="4">
        <v>604.218225258431</v>
      </c>
      <c r="D130" s="4"/>
      <c r="E130" s="4">
        <v>70.3076080977551</v>
      </c>
      <c r="F130" s="7">
        <v>0.116361283322236</v>
      </c>
    </row>
    <row r="131" spans="1:6" ht="15">
      <c r="A131" s="5">
        <v>2535</v>
      </c>
      <c r="B131" s="3" t="s">
        <v>123</v>
      </c>
      <c r="C131" s="4">
        <v>609.450055253283</v>
      </c>
      <c r="D131" s="4"/>
      <c r="E131" s="4">
        <v>66.3066795027134</v>
      </c>
      <c r="F131" s="7">
        <v>0.108797560901289</v>
      </c>
    </row>
    <row r="132" spans="1:6" ht="15">
      <c r="A132" s="5">
        <v>2540</v>
      </c>
      <c r="B132" s="3" t="s">
        <v>124</v>
      </c>
      <c r="C132" s="4">
        <v>605.360765792265</v>
      </c>
      <c r="D132" s="4"/>
      <c r="E132" s="4">
        <v>41.4613263559736</v>
      </c>
      <c r="F132" s="7">
        <v>0.0684902767058436</v>
      </c>
    </row>
    <row r="133" spans="1:6" ht="15">
      <c r="A133" s="5">
        <v>2560</v>
      </c>
      <c r="B133" s="3" t="s">
        <v>125</v>
      </c>
      <c r="C133" s="4">
        <v>621.105452217169</v>
      </c>
      <c r="D133" s="4"/>
      <c r="E133" s="4">
        <v>83.2025410252145</v>
      </c>
      <c r="F133" s="7">
        <v>0.133958799956118</v>
      </c>
    </row>
    <row r="134" spans="1:6" ht="15">
      <c r="A134" s="5">
        <v>2570</v>
      </c>
      <c r="B134" s="3" t="s">
        <v>126</v>
      </c>
      <c r="C134" s="4">
        <v>611.430639085861</v>
      </c>
      <c r="D134" s="4"/>
      <c r="E134" s="4">
        <v>69.8194967555858</v>
      </c>
      <c r="F134" s="7">
        <v>0.114190379566146</v>
      </c>
    </row>
    <row r="135" spans="1:6" ht="15">
      <c r="A135" s="5">
        <v>2580</v>
      </c>
      <c r="B135" s="3" t="s">
        <v>127</v>
      </c>
      <c r="C135" s="4">
        <v>608.731912006165</v>
      </c>
      <c r="D135" s="4"/>
      <c r="E135" s="4">
        <v>49.613481886672</v>
      </c>
      <c r="F135" s="7">
        <v>0.0815030079878078</v>
      </c>
    </row>
    <row r="136" spans="1:6" ht="15">
      <c r="A136" s="5">
        <v>2590</v>
      </c>
      <c r="B136" s="3" t="s">
        <v>128</v>
      </c>
      <c r="C136" s="4">
        <v>603.91304095234</v>
      </c>
      <c r="D136" s="4"/>
      <c r="E136" s="4">
        <v>45.1524878389597</v>
      </c>
      <c r="F136" s="7">
        <v>0.0747665388509521</v>
      </c>
    </row>
    <row r="137" spans="1:6" ht="15">
      <c r="A137" s="5">
        <v>2600</v>
      </c>
      <c r="B137" s="3" t="s">
        <v>129</v>
      </c>
      <c r="C137" s="4">
        <v>602.422959571712</v>
      </c>
      <c r="D137" s="4"/>
      <c r="E137" s="4">
        <v>24.412992220242</v>
      </c>
      <c r="F137" s="7">
        <v>0.0405246709680492</v>
      </c>
    </row>
    <row r="138" spans="1:6" ht="15">
      <c r="A138" s="5">
        <v>2610</v>
      </c>
      <c r="B138" s="3" t="s">
        <v>130</v>
      </c>
      <c r="C138" s="4">
        <v>608.233408104045</v>
      </c>
      <c r="D138" s="4"/>
      <c r="E138" s="4">
        <v>27.8616888531302</v>
      </c>
      <c r="F138" s="7">
        <v>0.0458075608506598</v>
      </c>
    </row>
    <row r="139" spans="1:6" ht="15">
      <c r="A139" s="5">
        <v>2620</v>
      </c>
      <c r="B139" s="3" t="s">
        <v>131</v>
      </c>
      <c r="C139" s="4">
        <v>574.157225542307</v>
      </c>
      <c r="D139" s="4"/>
      <c r="E139" s="4">
        <v>85.3919832679015</v>
      </c>
      <c r="F139" s="7">
        <v>0.148725783581747</v>
      </c>
    </row>
    <row r="140" spans="1:6" ht="15">
      <c r="A140" s="5">
        <v>2630</v>
      </c>
      <c r="B140" s="3" t="s">
        <v>132</v>
      </c>
      <c r="C140" s="4">
        <v>516.954942215198</v>
      </c>
      <c r="D140" s="4"/>
      <c r="E140" s="4">
        <v>75.8428556815195</v>
      </c>
      <c r="F140" s="7">
        <v>0.146710766235304</v>
      </c>
    </row>
    <row r="141" spans="1:6" ht="15">
      <c r="A141" s="5">
        <v>2640</v>
      </c>
      <c r="B141" s="3" t="s">
        <v>133</v>
      </c>
      <c r="C141" s="4">
        <v>585.401060534841</v>
      </c>
      <c r="D141" s="4"/>
      <c r="E141" s="4">
        <v>38.3608769047832</v>
      </c>
      <c r="F141" s="7">
        <v>0.0655292234519279</v>
      </c>
    </row>
    <row r="142" spans="1:6" ht="15">
      <c r="A142" s="5">
        <v>2650</v>
      </c>
      <c r="B142" s="3" t="s">
        <v>134</v>
      </c>
      <c r="C142" s="4">
        <v>625.876536404559</v>
      </c>
      <c r="D142" s="4"/>
      <c r="E142" s="4">
        <v>44.6529463023059</v>
      </c>
      <c r="F142" s="7">
        <v>0.0713446561822263</v>
      </c>
    </row>
    <row r="143" spans="1:6" ht="15">
      <c r="A143" s="5">
        <v>2660</v>
      </c>
      <c r="B143" s="3" t="s">
        <v>135</v>
      </c>
      <c r="C143" s="4">
        <v>628.214834664393</v>
      </c>
      <c r="D143" s="4"/>
      <c r="E143" s="4">
        <v>47.7731580696999</v>
      </c>
      <c r="F143" s="7">
        <v>0.076045892955109</v>
      </c>
    </row>
    <row r="144" spans="1:6" ht="15">
      <c r="A144" s="5">
        <v>2670</v>
      </c>
      <c r="B144" s="3" t="s">
        <v>136</v>
      </c>
      <c r="C144" s="4">
        <v>620.554274155456</v>
      </c>
      <c r="D144" s="4"/>
      <c r="E144" s="4">
        <v>44.4363623475457</v>
      </c>
      <c r="F144" s="7">
        <v>0.0716075357115561</v>
      </c>
    </row>
    <row r="145" spans="1:6" ht="15">
      <c r="A145" s="5">
        <v>2680</v>
      </c>
      <c r="B145" s="3" t="s">
        <v>137</v>
      </c>
      <c r="C145" s="4">
        <v>627.618157405385</v>
      </c>
      <c r="D145" s="4"/>
      <c r="E145" s="4">
        <v>45.3355801791189</v>
      </c>
      <c r="F145" s="7">
        <v>0.0722343349123919</v>
      </c>
    </row>
    <row r="146" spans="1:6" ht="15">
      <c r="A146" s="5">
        <v>2690</v>
      </c>
      <c r="B146" s="3" t="s">
        <v>138</v>
      </c>
      <c r="C146" s="4">
        <v>634.247926551704</v>
      </c>
      <c r="D146" s="4"/>
      <c r="E146" s="4">
        <v>62.8219402170571</v>
      </c>
      <c r="F146" s="7">
        <v>0.0990495003406777</v>
      </c>
    </row>
    <row r="147" spans="1:6" ht="15">
      <c r="A147" s="5">
        <v>2700</v>
      </c>
      <c r="B147" s="3" t="s">
        <v>139</v>
      </c>
      <c r="C147" s="4">
        <v>610.370784311826</v>
      </c>
      <c r="D147" s="4"/>
      <c r="E147" s="4">
        <v>37.8263653973675</v>
      </c>
      <c r="F147" s="7">
        <v>0.0619727653577252</v>
      </c>
    </row>
    <row r="148" spans="1:6" ht="15">
      <c r="A148" s="5">
        <v>2710</v>
      </c>
      <c r="B148" s="3" t="s">
        <v>140</v>
      </c>
      <c r="C148" s="4">
        <v>605.882077062456</v>
      </c>
      <c r="D148" s="4"/>
      <c r="E148" s="4">
        <v>20.9418290088474</v>
      </c>
      <c r="F148" s="7">
        <v>0.034564199539259</v>
      </c>
    </row>
    <row r="149" spans="1:6" ht="15">
      <c r="A149" s="5">
        <v>2720</v>
      </c>
      <c r="B149" s="3" t="s">
        <v>141</v>
      </c>
      <c r="C149" s="4">
        <v>634.413008453931</v>
      </c>
      <c r="D149" s="4"/>
      <c r="E149" s="4">
        <v>30.3134431241546</v>
      </c>
      <c r="F149" s="7">
        <v>0.0477818750880104</v>
      </c>
    </row>
    <row r="150" spans="1:6" ht="15">
      <c r="A150" s="5">
        <v>2730</v>
      </c>
      <c r="B150" s="3" t="s">
        <v>142</v>
      </c>
      <c r="C150" s="4">
        <v>617.481252824197</v>
      </c>
      <c r="D150" s="4"/>
      <c r="E150" s="4">
        <v>70.5490821886469</v>
      </c>
      <c r="F150" s="7">
        <v>0.114252994509507</v>
      </c>
    </row>
    <row r="151" spans="1:6" ht="15">
      <c r="A151" s="5">
        <v>2740</v>
      </c>
      <c r="B151" s="3" t="s">
        <v>143</v>
      </c>
      <c r="C151" s="4">
        <v>618.003650159534</v>
      </c>
      <c r="D151" s="4"/>
      <c r="E151" s="4">
        <v>40.9014967821204</v>
      </c>
      <c r="F151" s="7">
        <v>0.0661832608457279</v>
      </c>
    </row>
    <row r="152" spans="1:6" ht="15">
      <c r="A152" s="5">
        <v>2750</v>
      </c>
      <c r="B152" s="3" t="s">
        <v>144</v>
      </c>
      <c r="C152" s="4">
        <v>609.579042820224</v>
      </c>
      <c r="D152" s="4"/>
      <c r="E152" s="4">
        <v>41.279608807512</v>
      </c>
      <c r="F152" s="7">
        <v>0.0677182217691268</v>
      </c>
    </row>
    <row r="153" spans="1:6" ht="15">
      <c r="A153" s="5">
        <v>2760</v>
      </c>
      <c r="B153" s="3" t="s">
        <v>145</v>
      </c>
      <c r="C153" s="4">
        <v>609.083797113543</v>
      </c>
      <c r="D153" s="4"/>
      <c r="E153" s="4">
        <v>25.0823978227669</v>
      </c>
      <c r="F153" s="7">
        <v>0.0411805369665599</v>
      </c>
    </row>
    <row r="154" spans="1:6" ht="15">
      <c r="A154" s="5">
        <v>2770</v>
      </c>
      <c r="B154" s="3" t="s">
        <v>146</v>
      </c>
      <c r="C154" s="4">
        <v>597.042592837286</v>
      </c>
      <c r="D154" s="4"/>
      <c r="E154" s="4">
        <v>47.8736404360742</v>
      </c>
      <c r="F154" s="7">
        <v>0.0801846317338391</v>
      </c>
    </row>
    <row r="155" spans="1:6" ht="15">
      <c r="A155" s="5">
        <v>2780</v>
      </c>
      <c r="B155" s="3" t="s">
        <v>147</v>
      </c>
      <c r="C155" s="4">
        <v>593.172239973231</v>
      </c>
      <c r="D155" s="4"/>
      <c r="E155" s="4">
        <v>34.8376996869383</v>
      </c>
      <c r="F155" s="7">
        <v>0.0587311700367341</v>
      </c>
    </row>
    <row r="156" spans="1:6" ht="15">
      <c r="A156" s="5">
        <v>2790</v>
      </c>
      <c r="B156" s="3" t="s">
        <v>148</v>
      </c>
      <c r="C156" s="4">
        <v>593.843587949064</v>
      </c>
      <c r="D156" s="4"/>
      <c r="E156" s="4">
        <v>33.3087570834477</v>
      </c>
      <c r="F156" s="7">
        <v>0.0560901182725319</v>
      </c>
    </row>
    <row r="157" spans="1:6" ht="15">
      <c r="A157" s="5">
        <v>2800</v>
      </c>
      <c r="B157" s="3" t="s">
        <v>149</v>
      </c>
      <c r="C157" s="4">
        <v>613.696546867275</v>
      </c>
      <c r="D157" s="4"/>
      <c r="E157" s="4">
        <v>49.040470747833</v>
      </c>
      <c r="F157" s="7">
        <v>0.0799099669016698</v>
      </c>
    </row>
    <row r="158" spans="1:6" ht="15">
      <c r="A158" s="5">
        <v>2810</v>
      </c>
      <c r="B158" s="3" t="s">
        <v>150</v>
      </c>
      <c r="C158" s="4">
        <v>614.267170116658</v>
      </c>
      <c r="D158" s="4"/>
      <c r="E158" s="4">
        <v>58.3151275008088</v>
      </c>
      <c r="F158" s="7">
        <v>0.0949344688073334</v>
      </c>
    </row>
    <row r="159" spans="1:6" ht="15">
      <c r="A159" s="5">
        <v>2820</v>
      </c>
      <c r="B159" s="3" t="s">
        <v>151</v>
      </c>
      <c r="C159" s="4">
        <v>597.039334641847</v>
      </c>
      <c r="D159" s="4"/>
      <c r="E159" s="4">
        <v>30.7211201426794</v>
      </c>
      <c r="F159" s="7">
        <v>0.0514557724427126</v>
      </c>
    </row>
    <row r="160" spans="1:6" ht="15">
      <c r="A160" s="5">
        <v>2830</v>
      </c>
      <c r="B160" s="3" t="s">
        <v>152</v>
      </c>
      <c r="C160" s="4">
        <v>611.263529862028</v>
      </c>
      <c r="D160" s="4"/>
      <c r="E160" s="4">
        <v>49.3465268951935</v>
      </c>
      <c r="F160" s="7">
        <v>0.0807287274382815</v>
      </c>
    </row>
    <row r="161" spans="1:6" ht="15">
      <c r="A161" s="5">
        <v>2840</v>
      </c>
      <c r="B161" s="3" t="s">
        <v>153</v>
      </c>
      <c r="C161" s="4">
        <v>611.214286952211</v>
      </c>
      <c r="D161" s="4"/>
      <c r="E161" s="4">
        <v>44.0271696472475</v>
      </c>
      <c r="F161" s="7">
        <v>0.0720322979797916</v>
      </c>
    </row>
    <row r="162" spans="1:6" ht="15">
      <c r="A162" s="5">
        <v>2862</v>
      </c>
      <c r="B162" s="3" t="s">
        <v>154</v>
      </c>
      <c r="C162" s="4">
        <v>571.052148833702</v>
      </c>
      <c r="D162" s="4"/>
      <c r="E162" s="4">
        <v>26.8319984639297</v>
      </c>
      <c r="F162" s="7">
        <v>0.0469869494734072</v>
      </c>
    </row>
    <row r="163" spans="1:6" ht="15">
      <c r="A163" s="5">
        <v>2865</v>
      </c>
      <c r="B163" s="3" t="s">
        <v>155</v>
      </c>
      <c r="C163" s="4">
        <v>587.815986724437</v>
      </c>
      <c r="D163" s="4"/>
      <c r="E163" s="4">
        <v>29.2994317385918</v>
      </c>
      <c r="F163" s="7">
        <v>0.049844564285944</v>
      </c>
    </row>
    <row r="164" spans="1:6" ht="15">
      <c r="A164" s="5">
        <v>3000</v>
      </c>
      <c r="B164" s="3" t="s">
        <v>156</v>
      </c>
      <c r="C164" s="4">
        <v>600.362693989312</v>
      </c>
      <c r="D164" s="4"/>
      <c r="E164" s="4">
        <v>148.843061062683</v>
      </c>
      <c r="F164" s="7">
        <v>0.247921902131601</v>
      </c>
    </row>
    <row r="165" spans="1:6" ht="15">
      <c r="A165" s="5">
        <v>3010</v>
      </c>
      <c r="B165" s="3" t="s">
        <v>157</v>
      </c>
      <c r="C165" s="4">
        <v>613.750833872969</v>
      </c>
      <c r="D165" s="4"/>
      <c r="E165" s="4">
        <v>55.5323619571571</v>
      </c>
      <c r="F165" s="7">
        <v>0.0904803038828147</v>
      </c>
    </row>
    <row r="166" spans="1:6" ht="15">
      <c r="A166" s="5">
        <v>3020</v>
      </c>
      <c r="B166" s="3" t="s">
        <v>158</v>
      </c>
      <c r="C166" s="4">
        <v>610.478683053658</v>
      </c>
      <c r="D166" s="4"/>
      <c r="E166" s="4">
        <v>55.4797203605005</v>
      </c>
      <c r="F166" s="7">
        <v>0.0908790460675661</v>
      </c>
    </row>
    <row r="167" spans="1:6" ht="15">
      <c r="A167" s="5">
        <v>3030</v>
      </c>
      <c r="B167" s="3" t="s">
        <v>159</v>
      </c>
      <c r="C167" s="4">
        <v>496.351884144855</v>
      </c>
      <c r="D167" s="4"/>
      <c r="E167" s="4">
        <v>51.7757303500024</v>
      </c>
      <c r="F167" s="7">
        <v>0.104312549229474</v>
      </c>
    </row>
    <row r="168" spans="1:6" ht="15">
      <c r="A168" s="5">
        <v>3040</v>
      </c>
      <c r="B168" s="3" t="s">
        <v>160</v>
      </c>
      <c r="C168" s="4">
        <v>638.326834170316</v>
      </c>
      <c r="D168" s="4"/>
      <c r="E168" s="4">
        <v>22.903804242549</v>
      </c>
      <c r="F168" s="7">
        <v>0.0358809985989683</v>
      </c>
    </row>
    <row r="169" spans="1:6" ht="15">
      <c r="A169" s="5">
        <v>3050</v>
      </c>
      <c r="B169" s="3" t="s">
        <v>161</v>
      </c>
      <c r="C169" s="4">
        <v>554.863787557434</v>
      </c>
      <c r="D169" s="4"/>
      <c r="E169" s="4">
        <v>25.4296495857466</v>
      </c>
      <c r="F169" s="7">
        <v>0.0458304365071119</v>
      </c>
    </row>
    <row r="170" spans="1:6" ht="15">
      <c r="A170" s="5">
        <v>3060</v>
      </c>
      <c r="B170" s="3" t="s">
        <v>162</v>
      </c>
      <c r="C170" s="4">
        <v>560.531485128765</v>
      </c>
      <c r="D170" s="4"/>
      <c r="E170" s="4">
        <v>34.6907636030859</v>
      </c>
      <c r="F170" s="7">
        <v>0.0618890544482381</v>
      </c>
    </row>
    <row r="171" spans="1:6" ht="15">
      <c r="A171" s="5">
        <v>3070</v>
      </c>
      <c r="B171" s="3" t="s">
        <v>163</v>
      </c>
      <c r="C171" s="4">
        <v>527.781113133509</v>
      </c>
      <c r="D171" s="4"/>
      <c r="E171" s="4">
        <v>37.3038401586944</v>
      </c>
      <c r="F171" s="7">
        <v>0.0706805136265988</v>
      </c>
    </row>
    <row r="172" spans="1:6" ht="15">
      <c r="A172" s="5">
        <v>3080</v>
      </c>
      <c r="B172" s="3" t="s">
        <v>164</v>
      </c>
      <c r="C172" s="4">
        <v>604.750074940974</v>
      </c>
      <c r="D172" s="4"/>
      <c r="E172" s="4">
        <v>34.6874168495523</v>
      </c>
      <c r="F172" s="7">
        <v>0.0573582679637334</v>
      </c>
    </row>
    <row r="173" spans="1:6" ht="15">
      <c r="A173" s="5">
        <v>3085</v>
      </c>
      <c r="B173" s="3" t="s">
        <v>165</v>
      </c>
      <c r="C173" s="4">
        <v>612.715870478825</v>
      </c>
      <c r="D173" s="4"/>
      <c r="E173" s="4">
        <v>44.9094071728845</v>
      </c>
      <c r="F173" s="7">
        <v>0.0732956486630398</v>
      </c>
    </row>
    <row r="174" spans="1:6" ht="15">
      <c r="A174" s="5">
        <v>3090</v>
      </c>
      <c r="B174" s="3" t="s">
        <v>166</v>
      </c>
      <c r="C174" s="4">
        <v>601.039312575414</v>
      </c>
      <c r="D174" s="4"/>
      <c r="E174" s="4">
        <v>78.8935236180118</v>
      </c>
      <c r="F174" s="7">
        <v>0.131261835902144</v>
      </c>
    </row>
    <row r="175" spans="1:6" ht="15">
      <c r="A175" s="5">
        <v>3100</v>
      </c>
      <c r="B175" s="3" t="s">
        <v>167</v>
      </c>
      <c r="C175" s="4">
        <v>599.921751539943</v>
      </c>
      <c r="D175" s="4"/>
      <c r="E175" s="4">
        <v>58.6284942405497</v>
      </c>
      <c r="F175" s="7">
        <v>0.0977269020335666</v>
      </c>
    </row>
    <row r="176" spans="1:6" ht="15">
      <c r="A176" s="5">
        <v>3110</v>
      </c>
      <c r="B176" s="3" t="s">
        <v>168</v>
      </c>
      <c r="C176" s="4">
        <v>602.515275109141</v>
      </c>
      <c r="D176" s="4"/>
      <c r="E176" s="4">
        <v>28.5812202376333</v>
      </c>
      <c r="F176" s="7">
        <v>0.0474365072859872</v>
      </c>
    </row>
    <row r="177" spans="1:6" ht="15">
      <c r="A177" s="5">
        <v>3120</v>
      </c>
      <c r="B177" s="3" t="s">
        <v>169</v>
      </c>
      <c r="C177" s="4">
        <v>602.64234473125</v>
      </c>
      <c r="D177" s="4"/>
      <c r="E177" s="4">
        <v>53.4869337559974</v>
      </c>
      <c r="F177" s="7">
        <v>0.0887540250425815</v>
      </c>
    </row>
    <row r="178" spans="1:6" ht="15">
      <c r="A178" s="5">
        <v>3130</v>
      </c>
      <c r="B178" s="3" t="s">
        <v>170</v>
      </c>
      <c r="C178" s="4">
        <v>590.539976444684</v>
      </c>
      <c r="D178" s="4"/>
      <c r="E178" s="4">
        <v>41.4488073866972</v>
      </c>
      <c r="F178" s="7">
        <v>0.0701879788667951</v>
      </c>
    </row>
    <row r="179" spans="1:6" ht="15">
      <c r="A179" s="5">
        <v>3140</v>
      </c>
      <c r="B179" s="3" t="s">
        <v>171</v>
      </c>
      <c r="C179" s="4">
        <v>612.057051604746</v>
      </c>
      <c r="D179" s="4"/>
      <c r="E179" s="4">
        <v>35.2390176805165</v>
      </c>
      <c r="F179" s="7">
        <v>0.0575747270423953</v>
      </c>
    </row>
    <row r="180" spans="1:6" ht="15">
      <c r="A180" s="5">
        <v>3145</v>
      </c>
      <c r="B180" s="3" t="s">
        <v>172</v>
      </c>
      <c r="C180" s="4">
        <v>622.816004822481</v>
      </c>
      <c r="D180" s="4"/>
      <c r="E180" s="4">
        <v>36.1159556989345</v>
      </c>
      <c r="F180" s="7">
        <v>0.0579881625059209</v>
      </c>
    </row>
    <row r="181" spans="1:6" ht="15">
      <c r="A181" s="5">
        <v>3146</v>
      </c>
      <c r="B181" s="3" t="s">
        <v>173</v>
      </c>
      <c r="C181" s="4">
        <v>583.589050349219</v>
      </c>
      <c r="D181" s="4"/>
      <c r="E181" s="4">
        <v>43.240479931982</v>
      </c>
      <c r="F181" s="7">
        <v>0.0740940562646041</v>
      </c>
    </row>
    <row r="182" spans="1:6" ht="15">
      <c r="A182" s="5">
        <v>3147</v>
      </c>
      <c r="B182" s="3" t="s">
        <v>174</v>
      </c>
      <c r="C182" s="4">
        <v>575.591484032969</v>
      </c>
      <c r="D182" s="4"/>
      <c r="E182" s="4">
        <v>29.680351627942</v>
      </c>
      <c r="F182" s="7">
        <v>0.0515649596133392</v>
      </c>
    </row>
    <row r="183" spans="1:6" ht="15">
      <c r="A183" s="5">
        <v>3148</v>
      </c>
      <c r="B183" s="3" t="s">
        <v>175</v>
      </c>
      <c r="C183" s="4">
        <v>613.726154000444</v>
      </c>
      <c r="D183" s="4"/>
      <c r="E183" s="4">
        <v>38.945164627438</v>
      </c>
      <c r="F183" s="7">
        <v>0.0634569088730898</v>
      </c>
    </row>
    <row r="184" spans="1:6" ht="15">
      <c r="A184" s="5">
        <v>3200</v>
      </c>
      <c r="B184" s="3" t="s">
        <v>176</v>
      </c>
      <c r="C184" s="4">
        <v>543.526706267385</v>
      </c>
      <c r="D184" s="4"/>
      <c r="E184" s="4">
        <v>22.8744631167465</v>
      </c>
      <c r="F184" s="7">
        <v>0.0420852606743735</v>
      </c>
    </row>
    <row r="185" spans="1:6" ht="15">
      <c r="A185" s="5">
        <v>3210</v>
      </c>
      <c r="B185" s="3" t="s">
        <v>177</v>
      </c>
      <c r="C185" s="4">
        <v>545.905279313208</v>
      </c>
      <c r="D185" s="4"/>
      <c r="E185" s="4">
        <v>12.1340448026089</v>
      </c>
      <c r="F185" s="7">
        <v>0.0222273813103155</v>
      </c>
    </row>
    <row r="186" spans="1:6" ht="15">
      <c r="A186" s="5">
        <v>3220</v>
      </c>
      <c r="B186" s="3" t="s">
        <v>178</v>
      </c>
      <c r="C186" s="4">
        <v>608.303071425567</v>
      </c>
      <c r="D186" s="4"/>
      <c r="E186" s="4">
        <v>10.2535898625225</v>
      </c>
      <c r="F186" s="7">
        <v>0.0168560547269522</v>
      </c>
    </row>
    <row r="187" spans="1:6" ht="15">
      <c r="A187" s="5">
        <v>3230</v>
      </c>
      <c r="B187" s="3" t="s">
        <v>179</v>
      </c>
      <c r="C187" s="4">
        <v>580.586756524196</v>
      </c>
      <c r="D187" s="4"/>
      <c r="E187" s="4">
        <v>16.7960138263602</v>
      </c>
      <c r="F187" s="7">
        <v>0.0289293781465376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Mulligan</dc:creator>
  <cp:keywords/>
  <dc:description/>
  <cp:lastModifiedBy>zimmer_a</cp:lastModifiedBy>
  <dcterms:created xsi:type="dcterms:W3CDTF">2012-01-05T17:28:04Z</dcterms:created>
  <dcterms:modified xsi:type="dcterms:W3CDTF">2012-07-05T20:33:48Z</dcterms:modified>
  <cp:category/>
  <cp:version/>
  <cp:contentType/>
  <cp:contentStatus/>
</cp:coreProperties>
</file>