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2024-2025/Post Collection Processing/Posted Documents to Web/District/"/>
    </mc:Choice>
  </mc:AlternateContent>
  <xr:revisionPtr revIDLastSave="216" documentId="13_ncr:1_{3FA89B4E-4CBC-4266-BBC6-456731F035CA}" xr6:coauthVersionLast="47" xr6:coauthVersionMax="47" xr10:uidLastSave="{8B72CE7D-9FEB-4C89-B21F-D6A906CFBB38}"/>
  <bookViews>
    <workbookView xWindow="-120" yWindow="-120" windowWidth="29040" windowHeight="15720" xr2:uid="{00000000-000D-0000-FFFF-FFFF00000000}"/>
  </bookViews>
  <sheets>
    <sheet name="2024-2025 Data" sheetId="1" r:id="rId1"/>
  </sheets>
  <definedNames>
    <definedName name="_xlnm._FilterDatabase" localSheetId="0" hidden="1">'2024-2025 Data'!$A$3:$Q$189</definedName>
    <definedName name="_xlnm.Print_Titles" localSheetId="0">'2024-2025 Data'!$1:$3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9" i="1" l="1"/>
  <c r="Q189" i="1" s="1"/>
  <c r="P183" i="1"/>
  <c r="Q183" i="1" s="1"/>
  <c r="P182" i="1"/>
  <c r="Q182" i="1" s="1"/>
  <c r="P188" i="1"/>
  <c r="Q188" i="1" s="1"/>
  <c r="P187" i="1"/>
  <c r="Q187" i="1" s="1"/>
  <c r="P186" i="1"/>
  <c r="Q186" i="1" s="1"/>
  <c r="P185" i="1"/>
  <c r="Q185" i="1" s="1"/>
  <c r="P184" i="1"/>
  <c r="Q184" i="1" s="1"/>
  <c r="P181" i="1"/>
  <c r="Q181" i="1" s="1"/>
  <c r="P180" i="1"/>
  <c r="Q180" i="1" s="1"/>
  <c r="P179" i="1"/>
  <c r="Q179" i="1" s="1"/>
  <c r="P178" i="1"/>
  <c r="Q178" i="1" s="1"/>
  <c r="P177" i="1"/>
  <c r="Q177" i="1" s="1"/>
  <c r="P176" i="1"/>
  <c r="Q176" i="1" s="1"/>
  <c r="P175" i="1"/>
  <c r="Q175" i="1" s="1"/>
  <c r="P174" i="1"/>
  <c r="Q174" i="1" s="1"/>
  <c r="P173" i="1"/>
  <c r="Q173" i="1" s="1"/>
  <c r="P172" i="1"/>
  <c r="Q172" i="1" s="1"/>
  <c r="P171" i="1"/>
  <c r="Q171" i="1" s="1"/>
  <c r="P170" i="1"/>
  <c r="Q170" i="1" s="1"/>
  <c r="P169" i="1"/>
  <c r="Q169" i="1" s="1"/>
  <c r="P168" i="1"/>
  <c r="Q168" i="1" s="1"/>
  <c r="P167" i="1"/>
  <c r="Q167" i="1" s="1"/>
  <c r="P166" i="1"/>
  <c r="Q166" i="1" s="1"/>
  <c r="P165" i="1"/>
  <c r="Q165" i="1" s="1"/>
  <c r="P164" i="1"/>
  <c r="Q164" i="1" s="1"/>
  <c r="P163" i="1"/>
  <c r="Q163" i="1" s="1"/>
  <c r="P162" i="1"/>
  <c r="Q162" i="1" s="1"/>
  <c r="P161" i="1"/>
  <c r="Q161" i="1" s="1"/>
  <c r="P160" i="1"/>
  <c r="Q160" i="1" s="1"/>
  <c r="P159" i="1"/>
  <c r="Q159" i="1" s="1"/>
  <c r="P158" i="1"/>
  <c r="Q158" i="1" s="1"/>
  <c r="P157" i="1"/>
  <c r="Q157" i="1" s="1"/>
  <c r="P156" i="1"/>
  <c r="Q156" i="1" s="1"/>
  <c r="P155" i="1"/>
  <c r="Q155" i="1" s="1"/>
  <c r="P154" i="1"/>
  <c r="Q154" i="1" s="1"/>
  <c r="P153" i="1"/>
  <c r="Q153" i="1" s="1"/>
  <c r="P152" i="1"/>
  <c r="Q152" i="1" s="1"/>
  <c r="P151" i="1"/>
  <c r="Q151" i="1" s="1"/>
  <c r="P150" i="1"/>
  <c r="Q150" i="1" s="1"/>
  <c r="P149" i="1"/>
  <c r="Q149" i="1" s="1"/>
  <c r="P148" i="1"/>
  <c r="Q148" i="1" s="1"/>
  <c r="P147" i="1"/>
  <c r="Q147" i="1" s="1"/>
  <c r="P146" i="1"/>
  <c r="Q146" i="1" s="1"/>
  <c r="P145" i="1"/>
  <c r="Q145" i="1" s="1"/>
  <c r="P144" i="1"/>
  <c r="Q144" i="1" s="1"/>
  <c r="P143" i="1"/>
  <c r="Q143" i="1" s="1"/>
  <c r="P142" i="1"/>
  <c r="Q142" i="1" s="1"/>
  <c r="P141" i="1"/>
  <c r="Q141" i="1" s="1"/>
  <c r="P140" i="1"/>
  <c r="Q140" i="1" s="1"/>
  <c r="P139" i="1"/>
  <c r="Q139" i="1" s="1"/>
  <c r="P138" i="1"/>
  <c r="Q138" i="1" s="1"/>
  <c r="P137" i="1"/>
  <c r="Q137" i="1" s="1"/>
  <c r="P136" i="1"/>
  <c r="Q136" i="1" s="1"/>
  <c r="P135" i="1"/>
  <c r="Q135" i="1" s="1"/>
  <c r="P134" i="1"/>
  <c r="Q134" i="1" s="1"/>
  <c r="P133" i="1"/>
  <c r="Q133" i="1" s="1"/>
  <c r="P132" i="1"/>
  <c r="Q132" i="1" s="1"/>
  <c r="P131" i="1"/>
  <c r="Q131" i="1" s="1"/>
  <c r="P130" i="1"/>
  <c r="Q130" i="1" s="1"/>
  <c r="P129" i="1"/>
  <c r="Q129" i="1" s="1"/>
  <c r="P128" i="1"/>
  <c r="Q128" i="1" s="1"/>
  <c r="P127" i="1"/>
  <c r="Q127" i="1" s="1"/>
  <c r="P126" i="1"/>
  <c r="Q126" i="1" s="1"/>
  <c r="P125" i="1"/>
  <c r="Q125" i="1" s="1"/>
  <c r="P124" i="1"/>
  <c r="Q124" i="1" s="1"/>
  <c r="P123" i="1"/>
  <c r="Q123" i="1" s="1"/>
  <c r="P122" i="1"/>
  <c r="Q122" i="1" s="1"/>
  <c r="P121" i="1"/>
  <c r="Q121" i="1" s="1"/>
  <c r="P120" i="1"/>
  <c r="Q120" i="1" s="1"/>
  <c r="P119" i="1"/>
  <c r="Q119" i="1" s="1"/>
  <c r="P118" i="1"/>
  <c r="Q118" i="1" s="1"/>
  <c r="P117" i="1"/>
  <c r="Q117" i="1" s="1"/>
  <c r="P116" i="1"/>
  <c r="Q116" i="1" s="1"/>
  <c r="P115" i="1"/>
  <c r="Q115" i="1" s="1"/>
  <c r="P114" i="1"/>
  <c r="Q114" i="1" s="1"/>
  <c r="P113" i="1"/>
  <c r="Q113" i="1" s="1"/>
  <c r="P112" i="1"/>
  <c r="Q112" i="1" s="1"/>
  <c r="P111" i="1"/>
  <c r="Q111" i="1" s="1"/>
  <c r="P110" i="1"/>
  <c r="Q110" i="1" s="1"/>
  <c r="P109" i="1"/>
  <c r="Q109" i="1" s="1"/>
  <c r="P108" i="1"/>
  <c r="Q108" i="1" s="1"/>
  <c r="P107" i="1"/>
  <c r="Q107" i="1" s="1"/>
  <c r="P106" i="1"/>
  <c r="Q106" i="1" s="1"/>
  <c r="P105" i="1"/>
  <c r="Q105" i="1" s="1"/>
  <c r="P104" i="1"/>
  <c r="Q104" i="1" s="1"/>
  <c r="P103" i="1"/>
  <c r="Q103" i="1" s="1"/>
  <c r="P102" i="1"/>
  <c r="Q102" i="1" s="1"/>
  <c r="P101" i="1"/>
  <c r="Q101" i="1" s="1"/>
  <c r="P100" i="1"/>
  <c r="Q100" i="1" s="1"/>
  <c r="P99" i="1"/>
  <c r="Q99" i="1" s="1"/>
  <c r="P98" i="1"/>
  <c r="Q98" i="1" s="1"/>
  <c r="P97" i="1"/>
  <c r="Q97" i="1" s="1"/>
  <c r="P96" i="1"/>
  <c r="Q96" i="1" s="1"/>
  <c r="P95" i="1"/>
  <c r="Q95" i="1" s="1"/>
  <c r="P94" i="1"/>
  <c r="Q94" i="1" s="1"/>
  <c r="P93" i="1"/>
  <c r="Q93" i="1" s="1"/>
  <c r="P92" i="1"/>
  <c r="Q92" i="1" s="1"/>
  <c r="P91" i="1"/>
  <c r="Q91" i="1" s="1"/>
  <c r="P90" i="1"/>
  <c r="Q90" i="1" s="1"/>
  <c r="P89" i="1"/>
  <c r="Q89" i="1" s="1"/>
  <c r="P88" i="1"/>
  <c r="Q88" i="1" s="1"/>
  <c r="P87" i="1"/>
  <c r="Q87" i="1" s="1"/>
  <c r="P86" i="1"/>
  <c r="Q86" i="1" s="1"/>
  <c r="P85" i="1"/>
  <c r="Q85" i="1" s="1"/>
  <c r="P84" i="1"/>
  <c r="Q84" i="1" s="1"/>
  <c r="P83" i="1"/>
  <c r="Q83" i="1" s="1"/>
  <c r="P82" i="1"/>
  <c r="Q82" i="1" s="1"/>
  <c r="P81" i="1"/>
  <c r="Q81" i="1" s="1"/>
  <c r="P80" i="1"/>
  <c r="Q80" i="1" s="1"/>
  <c r="P79" i="1"/>
  <c r="Q79" i="1" s="1"/>
  <c r="P78" i="1"/>
  <c r="Q78" i="1" s="1"/>
  <c r="P77" i="1"/>
  <c r="Q77" i="1" s="1"/>
  <c r="P76" i="1"/>
  <c r="Q76" i="1" s="1"/>
  <c r="P75" i="1"/>
  <c r="Q75" i="1" s="1"/>
  <c r="P74" i="1"/>
  <c r="Q74" i="1" s="1"/>
  <c r="P73" i="1"/>
  <c r="Q73" i="1" s="1"/>
  <c r="P72" i="1"/>
  <c r="Q72" i="1" s="1"/>
  <c r="P71" i="1"/>
  <c r="Q71" i="1" s="1"/>
  <c r="P70" i="1"/>
  <c r="Q70" i="1" s="1"/>
  <c r="P69" i="1"/>
  <c r="Q69" i="1" s="1"/>
  <c r="P68" i="1"/>
  <c r="Q68" i="1" s="1"/>
  <c r="P67" i="1"/>
  <c r="Q67" i="1" s="1"/>
  <c r="P66" i="1"/>
  <c r="Q66" i="1" s="1"/>
  <c r="P65" i="1"/>
  <c r="Q65" i="1" s="1"/>
  <c r="P64" i="1"/>
  <c r="Q64" i="1" s="1"/>
  <c r="P63" i="1"/>
  <c r="Q63" i="1" s="1"/>
  <c r="P62" i="1"/>
  <c r="Q62" i="1" s="1"/>
  <c r="P61" i="1"/>
  <c r="Q61" i="1" s="1"/>
  <c r="P60" i="1"/>
  <c r="Q60" i="1" s="1"/>
  <c r="P59" i="1"/>
  <c r="Q59" i="1" s="1"/>
  <c r="P58" i="1"/>
  <c r="Q58" i="1" s="1"/>
  <c r="P57" i="1"/>
  <c r="Q57" i="1" s="1"/>
  <c r="P56" i="1"/>
  <c r="Q56" i="1" s="1"/>
  <c r="P55" i="1"/>
  <c r="Q55" i="1" s="1"/>
  <c r="P54" i="1"/>
  <c r="Q54" i="1" s="1"/>
  <c r="P53" i="1"/>
  <c r="Q53" i="1" s="1"/>
  <c r="P52" i="1"/>
  <c r="Q52" i="1" s="1"/>
  <c r="P51" i="1"/>
  <c r="Q51" i="1" s="1"/>
  <c r="P50" i="1"/>
  <c r="Q50" i="1" s="1"/>
  <c r="P49" i="1"/>
  <c r="Q49" i="1" s="1"/>
  <c r="P48" i="1"/>
  <c r="Q48" i="1" s="1"/>
  <c r="P47" i="1"/>
  <c r="Q47" i="1" s="1"/>
  <c r="P46" i="1"/>
  <c r="Q46" i="1" s="1"/>
  <c r="P45" i="1"/>
  <c r="Q45" i="1" s="1"/>
  <c r="P44" i="1"/>
  <c r="Q44" i="1" s="1"/>
  <c r="P43" i="1"/>
  <c r="Q43" i="1" s="1"/>
  <c r="P42" i="1"/>
  <c r="Q42" i="1" s="1"/>
  <c r="P41" i="1"/>
  <c r="Q41" i="1" s="1"/>
  <c r="P40" i="1"/>
  <c r="Q40" i="1" s="1"/>
  <c r="P39" i="1"/>
  <c r="Q39" i="1" s="1"/>
  <c r="P38" i="1"/>
  <c r="Q38" i="1" s="1"/>
  <c r="P37" i="1"/>
  <c r="Q37" i="1" s="1"/>
  <c r="P36" i="1"/>
  <c r="Q36" i="1" s="1"/>
  <c r="P35" i="1"/>
  <c r="Q35" i="1" s="1"/>
  <c r="P34" i="1"/>
  <c r="Q34" i="1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O134" i="1"/>
  <c r="N8" i="1"/>
  <c r="O8" i="1" s="1"/>
  <c r="N189" i="1"/>
  <c r="O189" i="1" s="1"/>
  <c r="N183" i="1"/>
  <c r="O183" i="1" s="1"/>
  <c r="N182" i="1"/>
  <c r="O182" i="1" s="1"/>
  <c r="N188" i="1"/>
  <c r="O188" i="1" s="1"/>
  <c r="N187" i="1"/>
  <c r="O187" i="1" s="1"/>
  <c r="N186" i="1"/>
  <c r="O186" i="1" s="1"/>
  <c r="N185" i="1"/>
  <c r="O185" i="1" s="1"/>
  <c r="N184" i="1"/>
  <c r="O184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5" i="1"/>
  <c r="O175" i="1" s="1"/>
  <c r="N174" i="1"/>
  <c r="O174" i="1" s="1"/>
  <c r="N173" i="1"/>
  <c r="O173" i="1" s="1"/>
  <c r="N172" i="1"/>
  <c r="O172" i="1" s="1"/>
  <c r="N171" i="1"/>
  <c r="O171" i="1" s="1"/>
  <c r="N170" i="1"/>
  <c r="O170" i="1" s="1"/>
  <c r="N169" i="1"/>
  <c r="O169" i="1" s="1"/>
  <c r="N168" i="1"/>
  <c r="O168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60" i="1"/>
  <c r="O160" i="1" s="1"/>
  <c r="N159" i="1"/>
  <c r="O159" i="1" s="1"/>
  <c r="N158" i="1"/>
  <c r="O158" i="1" s="1"/>
  <c r="N157" i="1"/>
  <c r="O157" i="1" s="1"/>
  <c r="N156" i="1"/>
  <c r="O156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6" i="1"/>
  <c r="O146" i="1" s="1"/>
  <c r="N145" i="1"/>
  <c r="O145" i="1" s="1"/>
  <c r="N144" i="1"/>
  <c r="O144" i="1" s="1"/>
  <c r="N143" i="1"/>
  <c r="O143" i="1" s="1"/>
  <c r="N142" i="1"/>
  <c r="O142" i="1" s="1"/>
  <c r="N141" i="1"/>
  <c r="O141" i="1" s="1"/>
  <c r="N140" i="1"/>
  <c r="O140" i="1" s="1"/>
  <c r="N139" i="1"/>
  <c r="O139" i="1" s="1"/>
  <c r="N138" i="1"/>
  <c r="O138" i="1" s="1"/>
  <c r="N137" i="1"/>
  <c r="O137" i="1" s="1"/>
  <c r="N136" i="1"/>
  <c r="O136" i="1" s="1"/>
  <c r="N135" i="1"/>
  <c r="O135" i="1" s="1"/>
  <c r="N134" i="1"/>
  <c r="N133" i="1"/>
  <c r="O133" i="1" s="1"/>
  <c r="N132" i="1"/>
  <c r="O132" i="1" s="1"/>
  <c r="N131" i="1"/>
  <c r="O131" i="1" s="1"/>
  <c r="N130" i="1"/>
  <c r="O130" i="1" s="1"/>
  <c r="N129" i="1"/>
  <c r="O129" i="1" s="1"/>
  <c r="N128" i="1"/>
  <c r="O128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8" i="1"/>
  <c r="O108" i="1" s="1"/>
  <c r="N107" i="1"/>
  <c r="O107" i="1" s="1"/>
  <c r="N106" i="1"/>
  <c r="O106" i="1" s="1"/>
  <c r="N105" i="1"/>
  <c r="O105" i="1" s="1"/>
  <c r="N104" i="1"/>
  <c r="O104" i="1" s="1"/>
  <c r="N103" i="1"/>
  <c r="O103" i="1" s="1"/>
  <c r="N102" i="1"/>
  <c r="O102" i="1" s="1"/>
  <c r="N101" i="1"/>
  <c r="O101" i="1" s="1"/>
  <c r="N100" i="1"/>
  <c r="O100" i="1" s="1"/>
  <c r="N99" i="1"/>
  <c r="O99" i="1" s="1"/>
  <c r="N98" i="1"/>
  <c r="O98" i="1" s="1"/>
  <c r="N97" i="1"/>
  <c r="O97" i="1" s="1"/>
  <c r="N96" i="1"/>
  <c r="O96" i="1" s="1"/>
  <c r="N95" i="1"/>
  <c r="O95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73" i="1"/>
  <c r="O73" i="1" s="1"/>
  <c r="N72" i="1"/>
  <c r="O72" i="1" s="1"/>
  <c r="N71" i="1"/>
  <c r="O71" i="1" s="1"/>
  <c r="N70" i="1"/>
  <c r="O70" i="1" s="1"/>
  <c r="N69" i="1"/>
  <c r="O69" i="1" s="1"/>
  <c r="N68" i="1"/>
  <c r="O68" i="1" s="1"/>
  <c r="N67" i="1"/>
  <c r="O67" i="1" s="1"/>
  <c r="N66" i="1"/>
  <c r="O66" i="1" s="1"/>
  <c r="N65" i="1"/>
  <c r="O65" i="1" s="1"/>
  <c r="N64" i="1"/>
  <c r="O64" i="1" s="1"/>
  <c r="N63" i="1"/>
  <c r="O63" i="1" s="1"/>
  <c r="N62" i="1"/>
  <c r="O62" i="1" s="1"/>
  <c r="N61" i="1"/>
  <c r="O61" i="1" s="1"/>
  <c r="N60" i="1"/>
  <c r="O60" i="1" s="1"/>
  <c r="N59" i="1"/>
  <c r="O59" i="1" s="1"/>
  <c r="N58" i="1"/>
  <c r="O58" i="1" s="1"/>
  <c r="N57" i="1"/>
  <c r="O57" i="1" s="1"/>
  <c r="N56" i="1"/>
  <c r="O56" i="1" s="1"/>
  <c r="N55" i="1"/>
  <c r="O55" i="1" s="1"/>
  <c r="N54" i="1"/>
  <c r="O54" i="1" s="1"/>
  <c r="N53" i="1"/>
  <c r="O53" i="1" s="1"/>
  <c r="N52" i="1"/>
  <c r="O52" i="1" s="1"/>
  <c r="N51" i="1"/>
  <c r="O51" i="1" s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4" i="1"/>
  <c r="O44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7" i="1"/>
  <c r="O7" i="1" s="1"/>
  <c r="N6" i="1"/>
  <c r="O6" i="1" s="1"/>
  <c r="N5" i="1"/>
  <c r="O5" i="1" s="1"/>
  <c r="N4" i="1"/>
  <c r="O4" i="1" s="1"/>
  <c r="N190" i="1" l="1"/>
  <c r="O190" i="1" s="1"/>
  <c r="L190" i="1"/>
  <c r="K190" i="1"/>
  <c r="P190" i="1" l="1"/>
  <c r="J190" i="1"/>
  <c r="Q190" i="1" l="1"/>
</calcChain>
</file>

<file path=xl/sharedStrings.xml><?xml version="1.0" encoding="utf-8"?>
<sst xmlns="http://schemas.openxmlformats.org/spreadsheetml/2006/main" count="393" uniqueCount="393">
  <si>
    <t>Colorado Department of Education</t>
  </si>
  <si>
    <t>PK-12th Total Membership Trends by Organization</t>
  </si>
  <si>
    <t>Organization Code</t>
  </si>
  <si>
    <t>Organization Name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</si>
  <si>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</si>
  <si>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</si>
  <si>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</si>
  <si>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</si>
  <si>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</si>
  <si>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</si>
  <si>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</si>
  <si>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</si>
  <si>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</si>
  <si>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</si>
  <si>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</si>
  <si>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5-Year Count Change 2019-2020 to 2024-2025</t>
  </si>
  <si>
    <t>5-Year Percent Change 2019-2020 to 2024-2025</t>
  </si>
  <si>
    <t>1-Year Count Change</t>
  </si>
  <si>
    <t>1-Year Percent Change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</si>
  <si>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</si>
  <si>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</si>
  <si>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</si>
  <si>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</si>
  <si>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</si>
  <si>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</si>
  <si>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</si>
  <si>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</si>
  <si>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</si>
  <si>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</si>
  <si>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</si>
  <si>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</si>
  <si>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</si>
  <si>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Public Schools</t>
  </si>
  <si>
    <t>0100</t>
  </si>
  <si>
    <t>Alamosa RE-11J</t>
  </si>
  <si>
    <t>0110</t>
  </si>
  <si>
    <t>Sangre De Cristo Re-22J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</si>
  <si>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</si>
  <si>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</si>
  <si>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</si>
  <si>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</si>
  <si>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</si>
  <si>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</si>
  <si>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</si>
  <si>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</si>
  <si>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</si>
  <si>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</si>
  <si>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</si>
  <si>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</si>
  <si>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</si>
  <si>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</si>
  <si>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</si>
  <si>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 County 50 Jt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</si>
  <si>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</si>
  <si>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</si>
  <si>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</si>
  <si>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</si>
  <si>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</si>
  <si>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</si>
  <si>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</si>
  <si>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</si>
  <si>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</si>
  <si>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</si>
  <si>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0290</t>
  </si>
  <si>
    <t>Las Animas RE-1</t>
  </si>
  <si>
    <t>0310</t>
  </si>
  <si>
    <t>McClave Re-2</t>
  </si>
  <si>
    <t>0470</t>
  </si>
  <si>
    <t>St Vrain Valley RE1J</t>
  </si>
  <si>
    <t>0480</t>
  </si>
  <si>
    <t>Boulder Valley Re 2</t>
  </si>
  <si>
    <t>0490</t>
  </si>
  <si>
    <t>Buena Vista R-31</t>
  </si>
  <si>
    <t>0500</t>
  </si>
  <si>
    <t>Salida R-32</t>
  </si>
  <si>
    <t>0510</t>
  </si>
  <si>
    <t>Kit Carson R-1</t>
  </si>
  <si>
    <t>0520</t>
  </si>
  <si>
    <t>Cheyenne County Re-5</t>
  </si>
  <si>
    <t>0540</t>
  </si>
  <si>
    <t>Clear Creek RE-1</t>
  </si>
  <si>
    <t>0550</t>
  </si>
  <si>
    <t>North Conejos RE-1J</t>
  </si>
  <si>
    <t>0560</t>
  </si>
  <si>
    <t>Sanford 6J</t>
  </si>
  <si>
    <t>0580</t>
  </si>
  <si>
    <t>South Conejos RE-10</t>
  </si>
  <si>
    <t>0640</t>
  </si>
  <si>
    <t>Centennial R-1</t>
  </si>
  <si>
    <t>0740</t>
  </si>
  <si>
    <t>Sierra Grande R-30</t>
  </si>
  <si>
    <t>0770</t>
  </si>
  <si>
    <t>Crowley County RE-1-J</t>
  </si>
  <si>
    <t>0860</t>
  </si>
  <si>
    <t>Custer County School District C-1</t>
  </si>
  <si>
    <t>0870</t>
  </si>
  <si>
    <t>Delta County 50(J)</t>
  </si>
  <si>
    <t>0880</t>
  </si>
  <si>
    <t>Denver County 1</t>
  </si>
  <si>
    <t>0890</t>
  </si>
  <si>
    <t>Dolores County RE No.2</t>
  </si>
  <si>
    <t>0900</t>
  </si>
  <si>
    <t>Douglas County Re 1</t>
  </si>
  <si>
    <t>0910</t>
  </si>
  <si>
    <t>Eagle County RE 50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</si>
  <si>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</si>
  <si>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</si>
  <si>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</si>
  <si>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</si>
  <si>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</si>
  <si>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</si>
  <si>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</si>
  <si>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</si>
  <si>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</si>
  <si>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</si>
  <si>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</si>
  <si>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</si>
  <si>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</si>
  <si>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</si>
  <si>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</si>
  <si>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</si>
  <si>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</si>
  <si>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</si>
  <si>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</si>
  <si>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</si>
  <si>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</si>
  <si>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</si>
  <si>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</si>
  <si>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</si>
  <si>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</si>
  <si>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</si>
  <si>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</si>
  <si>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</si>
  <si>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</si>
  <si>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</si>
  <si>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</si>
  <si>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</si>
  <si>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</si>
  <si>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</si>
  <si>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</si>
  <si>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</si>
  <si>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</si>
  <si>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</si>
  <si>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</si>
  <si>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</si>
  <si>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1140</t>
  </si>
  <si>
    <t>Canon City RE-1</t>
  </si>
  <si>
    <t>1150</t>
  </si>
  <si>
    <t>Fremont RE-2</t>
  </si>
  <si>
    <t>1160</t>
  </si>
  <si>
    <t>Cotopaxi RE-3</t>
  </si>
  <si>
    <t>1180</t>
  </si>
  <si>
    <t>Roaring Fork RE-1</t>
  </si>
  <si>
    <t>1195</t>
  </si>
  <si>
    <t>Garfield Re-2</t>
  </si>
  <si>
    <t>1220</t>
  </si>
  <si>
    <t>Garfield 16</t>
  </si>
  <si>
    <t>1330</t>
  </si>
  <si>
    <t>Gilpin County RE-1</t>
  </si>
  <si>
    <t>1340</t>
  </si>
  <si>
    <t>West Grand 1-JT</t>
  </si>
  <si>
    <t>1350</t>
  </si>
  <si>
    <t>East Grand 2</t>
  </si>
  <si>
    <t>1360</t>
  </si>
  <si>
    <t>Gunnison Watershed RE1J</t>
  </si>
  <si>
    <t>1380</t>
  </si>
  <si>
    <t>Hinsdale County RE 1</t>
  </si>
  <si>
    <t>1390</t>
  </si>
  <si>
    <t>Huerfano Re-1</t>
  </si>
  <si>
    <t>1400</t>
  </si>
  <si>
    <t>La Veta Re-2</t>
  </si>
  <si>
    <t>1410</t>
  </si>
  <si>
    <t>North Park R-1</t>
  </si>
  <si>
    <t>1420</t>
  </si>
  <si>
    <t>Jefferson County R-1</t>
  </si>
  <si>
    <t>1430</t>
  </si>
  <si>
    <t>Eads RE-1</t>
  </si>
  <si>
    <t>1440</t>
  </si>
  <si>
    <t>Plainview RE-2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</si>
  <si>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</si>
  <si>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</si>
  <si>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</si>
  <si>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</si>
  <si>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</si>
  <si>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</si>
  <si>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</si>
  <si>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</si>
  <si>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</si>
  <si>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</si>
  <si>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</si>
  <si>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 County R-1</t>
  </si>
  <si>
    <t>1520</t>
  </si>
  <si>
    <t>Durango 9-R</t>
  </si>
  <si>
    <t>1530</t>
  </si>
  <si>
    <t>Bayfield 10 Jt-R</t>
  </si>
  <si>
    <t>1540</t>
  </si>
  <si>
    <t>Ignacio 11 JT</t>
  </si>
  <si>
    <t>1550</t>
  </si>
  <si>
    <t>Poudre R-1</t>
  </si>
  <si>
    <t>1560</t>
  </si>
  <si>
    <t>Thompson R2-J</t>
  </si>
  <si>
    <t>1570</t>
  </si>
  <si>
    <t>Estes Park R-3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</si>
  <si>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</si>
  <si>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</si>
  <si>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</si>
  <si>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</si>
  <si>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</si>
  <si>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</si>
  <si>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</si>
  <si>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</si>
  <si>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</si>
  <si>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</si>
  <si>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</si>
  <si>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</si>
  <si>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1780</t>
  </si>
  <si>
    <t>Genoa-Hugo C113</t>
  </si>
  <si>
    <t>1790</t>
  </si>
  <si>
    <t>Limon RE-4J</t>
  </si>
  <si>
    <t>1810</t>
  </si>
  <si>
    <t>Karval RE-23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</si>
  <si>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</si>
  <si>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</si>
  <si>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</si>
  <si>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</si>
  <si>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</si>
  <si>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</si>
  <si>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</si>
  <si>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</si>
  <si>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1980</t>
  </si>
  <si>
    <t>De Beque 49JT</t>
  </si>
  <si>
    <t>1990</t>
  </si>
  <si>
    <t>Plateau Valley 50</t>
  </si>
  <si>
    <t>2000</t>
  </si>
  <si>
    <t>Mesa County Valley 51</t>
  </si>
  <si>
    <t>2010</t>
  </si>
  <si>
    <t>Creede School District</t>
  </si>
  <si>
    <t>2020</t>
  </si>
  <si>
    <t>Moffat County RE: No 1</t>
  </si>
  <si>
    <t>2035</t>
  </si>
  <si>
    <t>Montezuma-Cortez RE-1</t>
  </si>
  <si>
    <t>2055</t>
  </si>
  <si>
    <t>Dolores RE-4A</t>
  </si>
  <si>
    <t>2070</t>
  </si>
  <si>
    <t>Mancos Re-6</t>
  </si>
  <si>
    <t>2180</t>
  </si>
  <si>
    <t>Montrose County RE-1J</t>
  </si>
  <si>
    <t>2190</t>
  </si>
  <si>
    <t>West End RE-2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</si>
  <si>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</si>
  <si>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</si>
  <si>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</si>
  <si>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</si>
  <si>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</si>
  <si>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</si>
  <si>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</si>
  <si>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</si>
  <si>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</si>
  <si>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</si>
  <si>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</si>
  <si>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</si>
  <si>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</si>
  <si>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</si>
  <si>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</si>
  <si>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</si>
  <si>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</si>
  <si>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</si>
  <si>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</si>
  <si>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</si>
  <si>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</si>
  <si>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 R-1</t>
  </si>
  <si>
    <t>2590</t>
  </si>
  <si>
    <t>Ridgway R-2</t>
  </si>
  <si>
    <t>2600</t>
  </si>
  <si>
    <t>Platte Canyon 1</t>
  </si>
  <si>
    <t>2610</t>
  </si>
  <si>
    <t>Park County RE-2</t>
  </si>
  <si>
    <t>2620</t>
  </si>
  <si>
    <t>Holyoke Re-1J</t>
  </si>
  <si>
    <t>2630</t>
  </si>
  <si>
    <t>Haxtun RE-2J</t>
  </si>
  <si>
    <t>2640</t>
  </si>
  <si>
    <t>Aspen 1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</si>
  <si>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</si>
  <si>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</si>
  <si>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</si>
  <si>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</si>
  <si>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</si>
  <si>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</si>
  <si>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</si>
  <si>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</si>
  <si>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</si>
  <si>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 City 60</t>
  </si>
  <si>
    <t>2700</t>
  </si>
  <si>
    <t>Pueblo County 70</t>
  </si>
  <si>
    <t>2710</t>
  </si>
  <si>
    <t>Meeker RE-1</t>
  </si>
  <si>
    <t>2720</t>
  </si>
  <si>
    <t>Rangely RE-4</t>
  </si>
  <si>
    <t>2730</t>
  </si>
  <si>
    <t>Upper Rio Grande School District C-7</t>
  </si>
  <si>
    <t>2740</t>
  </si>
  <si>
    <t>Monte Vista C-8</t>
  </si>
  <si>
    <t>2750</t>
  </si>
  <si>
    <t>Sargent RE-33J</t>
  </si>
  <si>
    <t>2760</t>
  </si>
  <si>
    <t>Hayden RE-1</t>
  </si>
  <si>
    <t>2770</t>
  </si>
  <si>
    <t>Steamboat Springs RE-2</t>
  </si>
  <si>
    <t>2780</t>
  </si>
  <si>
    <t>South Routt RE 3</t>
  </si>
  <si>
    <t>2790</t>
  </si>
  <si>
    <t>Mountain Valley RE 1</t>
  </si>
  <si>
    <t>2800</t>
  </si>
  <si>
    <t>Moffat 2</t>
  </si>
  <si>
    <t>2810</t>
  </si>
  <si>
    <t>Center 26 JT</t>
  </si>
  <si>
    <t>2820</t>
  </si>
  <si>
    <t>Silverton 1</t>
  </si>
  <si>
    <t>2830</t>
  </si>
  <si>
    <t>Telluride R-1</t>
  </si>
  <si>
    <t>2840</t>
  </si>
  <si>
    <t>Norwood R-2J</t>
  </si>
  <si>
    <t>2862</t>
  </si>
  <si>
    <t>Julesburg Re-1</t>
  </si>
  <si>
    <t>2865</t>
  </si>
  <si>
    <t>Revere School District</t>
  </si>
  <si>
    <t>3000</t>
  </si>
  <si>
    <t>Summit RE-1</t>
  </si>
  <si>
    <t>3010</t>
  </si>
  <si>
    <t>Cripple Creek-Victor RE-1</t>
  </si>
  <si>
    <t>3020</t>
  </si>
  <si>
    <t>Woodland Park Re-2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</si>
  <si>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</si>
  <si>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</si>
  <si>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</si>
  <si>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</si>
  <si>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</si>
  <si>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</si>
  <si>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</si>
  <si>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</si>
  <si>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</si>
  <si>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</si>
  <si>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</si>
  <si>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</si>
  <si>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</si>
  <si>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</si>
  <si>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</si>
  <si>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</si>
  <si>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</si>
  <si>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Weld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</si>
  <si>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</si>
  <si>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</si>
  <si>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</si>
  <si>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</si>
  <si>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</si>
  <si>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</si>
  <si>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</si>
  <si>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</si>
  <si>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</si>
  <si>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</si>
  <si>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</si>
  <si>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</si>
  <si>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</si>
  <si>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</si>
  <si>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</si>
  <si>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</si>
  <si>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</si>
  <si>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</si>
  <si>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</si>
  <si>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</si>
  <si>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</si>
  <si>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</si>
  <si>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</si>
  <si>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</si>
  <si>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8001</t>
  </si>
  <si>
    <t>Charter School Institute</t>
  </si>
  <si>
    <t>9000</t>
  </si>
  <si>
    <t>Colorado School for the Deaf and Blind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</si>
  <si>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</si>
  <si>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</si>
  <si>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</si>
  <si>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</si>
  <si>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</si>
  <si>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</si>
  <si>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</si>
  <si>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Education reEnvisioned BOCES</t>
  </si>
  <si>
    <t>9175</t>
  </si>
  <si>
    <t>Colorado River BOCES</t>
  </si>
  <si>
    <t>9999</t>
  </si>
  <si>
    <t>Colorado Detention Center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</si>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</sst>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49" fontId="9" fillId="0" borderId="0" xfId="3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9" fillId="0" borderId="0" xfId="1" applyNumberFormat="1" applyFont="1" applyAlignment="1">
      <alignment vertical="center"/>
    </xf>
    <xf numFmtId="3" fontId="12" fillId="0" borderId="0" xfId="1" applyNumberFormat="1" applyFont="1" applyAlignment="1">
      <alignment horizontal="right" vertical="center"/>
    </xf>
    <xf numFmtId="0" fontId="10" fillId="0" borderId="5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0" fontId="10" fillId="0" borderId="6" xfId="3" applyNumberFormat="1" applyFont="1" applyBorder="1" applyAlignment="1">
      <alignment horizontal="center" vertical="center" wrapText="1"/>
    </xf>
    <xf numFmtId="10" fontId="13" fillId="0" borderId="0" xfId="3" applyNumberFormat="1" applyFont="1" applyAlignment="1">
      <alignment horizontal="center" vertical="center" wrapText="1"/>
    </xf>
    <xf numFmtId="0" fontId="13" fillId="0" borderId="0" xfId="0" applyFont="1"/>
    <xf numFmtId="3" fontId="15" fillId="0" borderId="1" xfId="0" applyNumberFormat="1" applyFont="1" applyBorder="1"/>
    <xf numFmtId="10" fontId="15" fillId="0" borderId="1" xfId="0" applyNumberFormat="1" applyFont="1" applyBorder="1" applyAlignment="1">
      <alignment horizontal="right"/>
    </xf>
    <xf numFmtId="10" fontId="15" fillId="0" borderId="2" xfId="0" applyNumberFormat="1" applyFont="1" applyBorder="1"/>
    <xf numFmtId="10" fontId="14" fillId="0" borderId="0" xfId="0" applyNumberFormat="1" applyFont="1"/>
    <xf numFmtId="0" fontId="14" fillId="0" borderId="0" xfId="0" applyFont="1"/>
    <xf numFmtId="1" fontId="14" fillId="0" borderId="0" xfId="0" applyNumberFormat="1" applyFont="1"/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3" fontId="10" fillId="0" borderId="8" xfId="0" applyNumberFormat="1" applyFont="1" applyBorder="1"/>
    <xf numFmtId="10" fontId="10" fillId="0" borderId="8" xfId="0" applyNumberFormat="1" applyFont="1" applyBorder="1" applyAlignment="1">
      <alignment horizontal="right"/>
    </xf>
    <xf numFmtId="10" fontId="10" fillId="0" borderId="9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164" fontId="14" fillId="0" borderId="0" xfId="0" applyNumberFormat="1" applyFont="1"/>
    <xf numFmtId="49" fontId="1" fillId="0" borderId="3" xfId="8" applyNumberFormat="1" applyFont="1" applyBorder="1"/>
    <xf numFmtId="49" fontId="1" fillId="0" borderId="1" xfId="8" applyNumberFormat="1" applyFont="1" applyBorder="1"/>
  </cellXfs>
  <cellStyles count="14">
    <cellStyle name="Comma" xfId="1" builtinId="3"/>
    <cellStyle name="Comma 2" xfId="2" xr:uid="{00000000-0005-0000-0000-000001000000}"/>
    <cellStyle name="Normal" xfId="0" builtinId="0"/>
    <cellStyle name="Normal 10" xfId="12" xr:uid="{766FFFC2-181F-49FA-815C-FE6F281966BF}"/>
    <cellStyle name="Normal 11" xfId="13" xr:uid="{D2AC9FD6-5FEB-48D6-AE65-B810A04EFD75}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  <cellStyle name="Normal 5 2" xfId="7" xr:uid="{00000000-0005-0000-0000-000007000000}"/>
    <cellStyle name="Normal 6" xfId="8" xr:uid="{B2FBD003-FA9E-429E-87CF-E6CA91322704}"/>
    <cellStyle name="Normal 7" xfId="9" xr:uid="{33514732-FC0E-483E-ABB2-6F931E455C83}"/>
    <cellStyle name="Normal 8" xfId="10" xr:uid="{CB73861F-2247-45BC-AAF1-000029DA4DE2}"/>
    <cellStyle name="Normal 9" xfId="11" xr:uid="{79889D70-9086-411E-B3EF-CCAA4AF0B195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  <color rgb="FFD0D2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6A4541-3D03-4A8C-B10F-3F17611283FC}" name="PK_12_Total_Membership_By_District_2024" displayName="PK_12_Total_Membership_By_District_2024" ref="A3:Q190" totalsRowShown="0" headerRowDxfId="21" dataDxfId="20" headerRowBorderDxfId="18" tableBorderDxfId="19" totalsRowBorderDxfId="17" headerRowCellStyle="Normal 2">
  <autoFilter ref="A3:Q190" xr:uid="{6E6A4541-3D03-4A8C-B10F-3F17611283F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8112D62A-390B-4F6F-9EB8-55F9C77AB5EE}" name="Organization Code" dataDxfId="16" dataCellStyle="Normal 6"/>
    <tableColumn id="2" xr3:uid="{EC6B08F0-C676-4F2B-BFD8-6AD260CCB709}" name="Organization Name" dataDxfId="15" dataCellStyle="Normal 6"/>
    <tableColumn id="8" xr3:uid="{9BBDD630-3D39-4F7D-8957-B7FF96A900E3}" name="2014-2015" dataDxfId="14"/>
    <tableColumn id="9" xr3:uid="{564C8EE3-4E07-4F19-BD44-EA9C348C6356}" name="2015-2016" dataDxfId="13"/>
    <tableColumn id="10" xr3:uid="{C49ACAA4-DA0C-4B85-A2B5-DDBAF7B2919E}" name="2016-2017" dataDxfId="12"/>
    <tableColumn id="11" xr3:uid="{BD0CA36D-A70D-42C8-B500-A0EE9FEB227F}" name="2017-2018" dataDxfId="11"/>
    <tableColumn id="12" xr3:uid="{B80FC8DB-D570-4981-9391-4F2981554836}" name="2018-2019" dataDxfId="10"/>
    <tableColumn id="13" xr3:uid="{09DFA3E4-88F0-4311-8867-2EF8E6D1D547}" name="2019-2020" dataDxfId="9"/>
    <tableColumn id="14" xr3:uid="{BD99BFE5-74AC-483B-AA43-54831DC7680E}" name="2020-2021" dataDxfId="8"/>
    <tableColumn id="15" xr3:uid="{0DD294DE-83D3-44AB-A9B7-87BC0DF8C04F}" name="2021-2022" dataDxfId="7"/>
    <tableColumn id="16" xr3:uid="{AD50C9BD-4591-4136-BC7B-6035F1E437E8}" name="2022-2023" dataDxfId="6"/>
    <tableColumn id="17" xr3:uid="{35F2A03A-F186-4ACA-AF15-BB3B564811E3}" name="2023-2024" dataDxfId="5"/>
    <tableColumn id="22" xr3:uid="{D3B2CB5F-E520-490D-BAE1-185846ADCF8E}" name="2024-2025" dataDxfId="4"/>
    <tableColumn id="18" xr3:uid="{12C178FD-394D-47FB-94F3-62FB52F56540}" name="5-Year Count Change 2019-2020 to 2024-2025" dataDxfId="3"/>
    <tableColumn id="19" xr3:uid="{1194E381-5F28-42A3-AA5F-EDB83A90DD38}" name="5-Year Percent Change 2019-2020 to 2024-2025" dataDxfId="2"/>
    <tableColumn id="20" xr3:uid="{01A7F440-DD4B-4F33-B6EC-9A66B7D61FFB}" name="1-Year Count Change" dataDxfId="1"/>
    <tableColumn id="21" xr3:uid="{57071D8A-D78F-4B5D-BCDE-E9954F85B8B9}" name="1-Year Percent Change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2"/>
  <sheetViews>
    <sheetView tabSelected="1" workbookViewId="0">
      <selection activeCell="C14" sqref="C14"/>
    </sheetView>
  </sheetViews>
  <sheetFormatPr defaultColWidth="9.140625" defaultRowHeight="12.75"/>
  <cols>
    <col min="1" max="1" width="18.7109375" style="24" customWidth="1"/>
    <col min="2" max="2" width="33.28515625" style="17" bestFit="1" customWidth="1"/>
    <col min="3" max="3" width="11.42578125" style="17" customWidth="1"/>
    <col min="4" max="13" width="11.42578125" style="25" customWidth="1"/>
    <col min="14" max="14" width="40.85546875" style="25" customWidth="1"/>
    <col min="15" max="15" width="42.28515625" style="17" customWidth="1"/>
    <col min="16" max="16" width="20.85546875" style="16" customWidth="1"/>
    <col min="17" max="17" width="22.28515625" style="16" customWidth="1"/>
    <col min="18" max="18" width="17.5703125" style="16" bestFit="1" customWidth="1"/>
    <col min="19" max="16384" width="9.140625" style="17"/>
  </cols>
  <sheetData>
    <row r="1" spans="1:20" s="3" customFormat="1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</row>
    <row r="2" spans="1:20" s="2" customFormat="1" ht="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20" s="12" customFormat="1" ht="30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9" t="s">
        <v>15</v>
      </c>
      <c r="O3" s="9" t="s">
        <v>16</v>
      </c>
      <c r="P3" s="7" t="s">
        <v>17</v>
      </c>
      <c r="Q3" s="10" t="s">
        <v>18</v>
      </c>
      <c r="R3" s="11"/>
    </row>
    <row r="4" spans="1:20" ht="15">
      <c r="A4" s="27" t="s">
        <v>19</v>
      </c>
      <c r="B4" s="28" t="s">
        <v>20</v>
      </c>
      <c r="C4" s="13">
        <v>8670</v>
      </c>
      <c r="D4" s="13">
        <v>8738</v>
      </c>
      <c r="E4" s="13">
        <v>8822</v>
      </c>
      <c r="F4" s="13">
        <v>8938</v>
      </c>
      <c r="G4" s="13">
        <v>8934</v>
      </c>
      <c r="H4" s="13">
        <v>9149</v>
      </c>
      <c r="I4" s="13">
        <v>9140</v>
      </c>
      <c r="J4" s="13">
        <v>9002</v>
      </c>
      <c r="K4" s="13">
        <v>7088</v>
      </c>
      <c r="L4" s="13">
        <v>7017</v>
      </c>
      <c r="M4" s="13">
        <v>7095</v>
      </c>
      <c r="N4" s="13">
        <f>PK_12_Total_Membership_By_District_2024[[#This Row],[2024-2025]]-PK_12_Total_Membership_By_District_2024[[#This Row],[2019-2020]]</f>
        <v>-2054</v>
      </c>
      <c r="O4" s="14">
        <f>N4/PK_12_Total_Membership_By_District_2024[[#This Row],[2019-2020]]</f>
        <v>-0.2245054104273691</v>
      </c>
      <c r="P4" s="13">
        <f>PK_12_Total_Membership_By_District_2024[[#This Row],[2024-2025]]-PK_12_Total_Membership_By_District_2024[[#This Row],[2023-2024]]</f>
        <v>78</v>
      </c>
      <c r="Q4" s="15">
        <f>P4/PK_12_Total_Membership_By_District_2024[[#This Row],[2023-2024]]</f>
        <v>1.1115861479264643E-2</v>
      </c>
      <c r="T4" s="18"/>
    </row>
    <row r="5" spans="1:20" ht="15">
      <c r="A5" s="27" t="s">
        <v>21</v>
      </c>
      <c r="B5" s="28" t="s">
        <v>22</v>
      </c>
      <c r="C5" s="13">
        <v>38701</v>
      </c>
      <c r="D5" s="13">
        <v>39287</v>
      </c>
      <c r="E5" s="13">
        <v>38818</v>
      </c>
      <c r="F5" s="13">
        <v>38870</v>
      </c>
      <c r="G5" s="13">
        <v>39282</v>
      </c>
      <c r="H5" s="13">
        <v>38707</v>
      </c>
      <c r="I5" s="13">
        <v>36654</v>
      </c>
      <c r="J5" s="13">
        <v>36078</v>
      </c>
      <c r="K5" s="13">
        <v>35747</v>
      </c>
      <c r="L5" s="13">
        <v>34998</v>
      </c>
      <c r="M5" s="13">
        <v>34466</v>
      </c>
      <c r="N5" s="13">
        <f>PK_12_Total_Membership_By_District_2024[[#This Row],[2024-2025]]-PK_12_Total_Membership_By_District_2024[[#This Row],[2019-2020]]</f>
        <v>-4241</v>
      </c>
      <c r="O5" s="14">
        <f>N5/PK_12_Total_Membership_By_District_2024[[#This Row],[2019-2020]]</f>
        <v>-0.10956674503319813</v>
      </c>
      <c r="P5" s="13">
        <f>PK_12_Total_Membership_By_District_2024[[#This Row],[2024-2025]]-PK_12_Total_Membership_By_District_2024[[#This Row],[2023-2024]]</f>
        <v>-532</v>
      </c>
      <c r="Q5" s="15">
        <f>P5/PK_12_Total_Membership_By_District_2024[[#This Row],[2023-2024]]</f>
        <v>-1.5200868621064061E-2</v>
      </c>
      <c r="T5" s="18"/>
    </row>
    <row r="6" spans="1:20" ht="15">
      <c r="A6" s="27" t="s">
        <v>23</v>
      </c>
      <c r="B6" s="28" t="s">
        <v>24</v>
      </c>
      <c r="C6" s="13">
        <v>7584</v>
      </c>
      <c r="D6" s="13">
        <v>7577</v>
      </c>
      <c r="E6" s="13">
        <v>7467</v>
      </c>
      <c r="F6" s="13">
        <v>7400</v>
      </c>
      <c r="G6" s="13">
        <v>7060</v>
      </c>
      <c r="H6" s="13">
        <v>6610</v>
      </c>
      <c r="I6" s="13">
        <v>6066</v>
      </c>
      <c r="J6" s="13">
        <v>6114</v>
      </c>
      <c r="K6" s="13">
        <v>5692</v>
      </c>
      <c r="L6" s="13">
        <v>5484</v>
      </c>
      <c r="M6" s="13">
        <v>5221</v>
      </c>
      <c r="N6" s="13">
        <f>PK_12_Total_Membership_By_District_2024[[#This Row],[2024-2025]]-PK_12_Total_Membership_By_District_2024[[#This Row],[2019-2020]]</f>
        <v>-1389</v>
      </c>
      <c r="O6" s="14">
        <f>N6/PK_12_Total_Membership_By_District_2024[[#This Row],[2019-2020]]</f>
        <v>-0.21013615733736762</v>
      </c>
      <c r="P6" s="13">
        <f>PK_12_Total_Membership_By_District_2024[[#This Row],[2024-2025]]-PK_12_Total_Membership_By_District_2024[[#This Row],[2023-2024]]</f>
        <v>-263</v>
      </c>
      <c r="Q6" s="15">
        <f>P6/PK_12_Total_Membership_By_District_2024[[#This Row],[2023-2024]]</f>
        <v>-4.7957695113056163E-2</v>
      </c>
      <c r="T6" s="18"/>
    </row>
    <row r="7" spans="1:20" ht="15">
      <c r="A7" s="27" t="s">
        <v>25</v>
      </c>
      <c r="B7" s="28" t="s">
        <v>26</v>
      </c>
      <c r="C7" s="13">
        <v>17103</v>
      </c>
      <c r="D7" s="13">
        <v>17042</v>
      </c>
      <c r="E7" s="13">
        <v>17115</v>
      </c>
      <c r="F7" s="13">
        <v>17883</v>
      </c>
      <c r="G7" s="13">
        <v>18712</v>
      </c>
      <c r="H7" s="13">
        <v>19248</v>
      </c>
      <c r="I7" s="13">
        <v>19188</v>
      </c>
      <c r="J7" s="13">
        <v>20338</v>
      </c>
      <c r="K7" s="13">
        <v>22687</v>
      </c>
      <c r="L7" s="13">
        <v>23108</v>
      </c>
      <c r="M7" s="13">
        <v>24014</v>
      </c>
      <c r="N7" s="13">
        <f>PK_12_Total_Membership_By_District_2024[[#This Row],[2024-2025]]-PK_12_Total_Membership_By_District_2024[[#This Row],[2019-2020]]</f>
        <v>4766</v>
      </c>
      <c r="O7" s="14">
        <f>N7/PK_12_Total_Membership_By_District_2024[[#This Row],[2019-2020]]</f>
        <v>0.24761014131338321</v>
      </c>
      <c r="P7" s="13">
        <f>PK_12_Total_Membership_By_District_2024[[#This Row],[2024-2025]]-PK_12_Total_Membership_By_District_2024[[#This Row],[2023-2024]]</f>
        <v>906</v>
      </c>
      <c r="Q7" s="15">
        <f>P7/PK_12_Total_Membership_By_District_2024[[#This Row],[2023-2024]]</f>
        <v>3.9207200969361262E-2</v>
      </c>
      <c r="T7" s="18"/>
    </row>
    <row r="8" spans="1:20" ht="15">
      <c r="A8" s="27" t="s">
        <v>27</v>
      </c>
      <c r="B8" s="28" t="s">
        <v>28</v>
      </c>
      <c r="C8" s="13">
        <v>1079</v>
      </c>
      <c r="D8" s="13">
        <v>1100</v>
      </c>
      <c r="E8" s="13">
        <v>1089</v>
      </c>
      <c r="F8" s="13">
        <v>1126</v>
      </c>
      <c r="G8" s="13">
        <v>1105</v>
      </c>
      <c r="H8" s="13">
        <v>1117</v>
      </c>
      <c r="I8" s="13">
        <v>1175</v>
      </c>
      <c r="J8" s="13">
        <v>1249</v>
      </c>
      <c r="K8" s="13">
        <v>1296</v>
      </c>
      <c r="L8" s="13">
        <v>1645</v>
      </c>
      <c r="M8" s="13">
        <v>1793</v>
      </c>
      <c r="N8" s="13">
        <f>PK_12_Total_Membership_By_District_2024[[#This Row],[2024-2025]]-PK_12_Total_Membership_By_District_2024[[#This Row],[2019-2020]]</f>
        <v>676</v>
      </c>
      <c r="O8" s="14">
        <f>N8/PK_12_Total_Membership_By_District_2024[[#This Row],[2019-2020]]</f>
        <v>0.60519247985675917</v>
      </c>
      <c r="P8" s="13">
        <f>PK_12_Total_Membership_By_District_2024[[#This Row],[2024-2025]]-PK_12_Total_Membership_By_District_2024[[#This Row],[2023-2024]]</f>
        <v>148</v>
      </c>
      <c r="Q8" s="15">
        <f>P8/PK_12_Total_Membership_By_District_2024[[#This Row],[2023-2024]]</f>
        <v>8.9969604863221891E-2</v>
      </c>
      <c r="T8" s="18"/>
    </row>
    <row r="9" spans="1:20" ht="15">
      <c r="A9" s="27" t="s">
        <v>29</v>
      </c>
      <c r="B9" s="28" t="s">
        <v>30</v>
      </c>
      <c r="C9" s="13">
        <v>1042</v>
      </c>
      <c r="D9" s="13">
        <v>1036</v>
      </c>
      <c r="E9" s="13">
        <v>972</v>
      </c>
      <c r="F9" s="13">
        <v>1018</v>
      </c>
      <c r="G9" s="13">
        <v>1065</v>
      </c>
      <c r="H9" s="13">
        <v>1080</v>
      </c>
      <c r="I9" s="13">
        <v>1072</v>
      </c>
      <c r="J9" s="13">
        <v>1171</v>
      </c>
      <c r="K9" s="13">
        <v>1209</v>
      </c>
      <c r="L9" s="13">
        <v>1187</v>
      </c>
      <c r="M9" s="13">
        <v>1180</v>
      </c>
      <c r="N9" s="13">
        <f>PK_12_Total_Membership_By_District_2024[[#This Row],[2024-2025]]-PK_12_Total_Membership_By_District_2024[[#This Row],[2019-2020]]</f>
        <v>100</v>
      </c>
      <c r="O9" s="14">
        <f>N9/PK_12_Total_Membership_By_District_2024[[#This Row],[2019-2020]]</f>
        <v>9.2592592592592587E-2</v>
      </c>
      <c r="P9" s="13">
        <f>PK_12_Total_Membership_By_District_2024[[#This Row],[2024-2025]]-PK_12_Total_Membership_By_District_2024[[#This Row],[2023-2024]]</f>
        <v>-7</v>
      </c>
      <c r="Q9" s="15">
        <f>P9/PK_12_Total_Membership_By_District_2024[[#This Row],[2023-2024]]</f>
        <v>-5.8972198820556026E-3</v>
      </c>
      <c r="T9" s="18"/>
    </row>
    <row r="10" spans="1:20" ht="15">
      <c r="A10" s="27" t="s">
        <v>31</v>
      </c>
      <c r="B10" s="28" t="s">
        <v>32</v>
      </c>
      <c r="C10" s="13">
        <v>10161</v>
      </c>
      <c r="D10" s="13">
        <v>9504</v>
      </c>
      <c r="E10" s="13">
        <v>9638</v>
      </c>
      <c r="F10" s="13">
        <v>9441</v>
      </c>
      <c r="G10" s="13">
        <v>9277</v>
      </c>
      <c r="H10" s="13">
        <v>9090</v>
      </c>
      <c r="I10" s="13">
        <v>8373</v>
      </c>
      <c r="J10" s="13">
        <v>8320</v>
      </c>
      <c r="K10" s="13">
        <v>8004</v>
      </c>
      <c r="L10" s="13">
        <v>7631</v>
      </c>
      <c r="M10" s="13">
        <v>7724</v>
      </c>
      <c r="N10" s="13">
        <f>PK_12_Total_Membership_By_District_2024[[#This Row],[2024-2025]]-PK_12_Total_Membership_By_District_2024[[#This Row],[2019-2020]]</f>
        <v>-1366</v>
      </c>
      <c r="O10" s="14">
        <f>N10/PK_12_Total_Membership_By_District_2024[[#This Row],[2019-2020]]</f>
        <v>-0.15027502750275026</v>
      </c>
      <c r="P10" s="13">
        <f>PK_12_Total_Membership_By_District_2024[[#This Row],[2024-2025]]-PK_12_Total_Membership_By_District_2024[[#This Row],[2023-2024]]</f>
        <v>93</v>
      </c>
      <c r="Q10" s="15">
        <f>P10/PK_12_Total_Membership_By_District_2024[[#This Row],[2023-2024]]</f>
        <v>1.2187131437557333E-2</v>
      </c>
      <c r="T10" s="18"/>
    </row>
    <row r="11" spans="1:20" ht="15">
      <c r="A11" s="27" t="s">
        <v>33</v>
      </c>
      <c r="B11" s="28" t="s">
        <v>34</v>
      </c>
      <c r="C11" s="13">
        <v>2136</v>
      </c>
      <c r="D11" s="13">
        <v>2237</v>
      </c>
      <c r="E11" s="13">
        <v>2339</v>
      </c>
      <c r="F11" s="13">
        <v>2336</v>
      </c>
      <c r="G11" s="13">
        <v>2333</v>
      </c>
      <c r="H11" s="13">
        <v>2298</v>
      </c>
      <c r="I11" s="13">
        <v>2176</v>
      </c>
      <c r="J11" s="13">
        <v>2188</v>
      </c>
      <c r="K11" s="13">
        <v>2116</v>
      </c>
      <c r="L11" s="13">
        <v>2056</v>
      </c>
      <c r="M11" s="13">
        <v>2038</v>
      </c>
      <c r="N11" s="13">
        <f>PK_12_Total_Membership_By_District_2024[[#This Row],[2024-2025]]-PK_12_Total_Membership_By_District_2024[[#This Row],[2019-2020]]</f>
        <v>-260</v>
      </c>
      <c r="O11" s="14">
        <f>N11/PK_12_Total_Membership_By_District_2024[[#This Row],[2019-2020]]</f>
        <v>-0.11314186248912098</v>
      </c>
      <c r="P11" s="13">
        <f>PK_12_Total_Membership_By_District_2024[[#This Row],[2024-2025]]-PK_12_Total_Membership_By_District_2024[[#This Row],[2023-2024]]</f>
        <v>-18</v>
      </c>
      <c r="Q11" s="15">
        <f>P11/PK_12_Total_Membership_By_District_2024[[#This Row],[2023-2024]]</f>
        <v>-8.7548638132295721E-3</v>
      </c>
      <c r="T11" s="18"/>
    </row>
    <row r="12" spans="1:20" ht="15">
      <c r="A12" s="27" t="s">
        <v>35</v>
      </c>
      <c r="B12" s="28" t="s">
        <v>36</v>
      </c>
      <c r="C12" s="13">
        <v>337</v>
      </c>
      <c r="D12" s="13">
        <v>307</v>
      </c>
      <c r="E12" s="13">
        <v>297</v>
      </c>
      <c r="F12" s="13">
        <v>310</v>
      </c>
      <c r="G12" s="13">
        <v>310</v>
      </c>
      <c r="H12" s="13">
        <v>285</v>
      </c>
      <c r="I12" s="13">
        <v>240</v>
      </c>
      <c r="J12" s="13">
        <v>246</v>
      </c>
      <c r="K12" s="13">
        <v>262</v>
      </c>
      <c r="L12" s="13">
        <v>277</v>
      </c>
      <c r="M12" s="13">
        <v>256</v>
      </c>
      <c r="N12" s="13">
        <f>PK_12_Total_Membership_By_District_2024[[#This Row],[2024-2025]]-PK_12_Total_Membership_By_District_2024[[#This Row],[2019-2020]]</f>
        <v>-29</v>
      </c>
      <c r="O12" s="14">
        <f>N12/PK_12_Total_Membership_By_District_2024[[#This Row],[2019-2020]]</f>
        <v>-0.10175438596491228</v>
      </c>
      <c r="P12" s="13">
        <f>PK_12_Total_Membership_By_District_2024[[#This Row],[2024-2025]]-PK_12_Total_Membership_By_District_2024[[#This Row],[2023-2024]]</f>
        <v>-21</v>
      </c>
      <c r="Q12" s="15">
        <f>P12/PK_12_Total_Membership_By_District_2024[[#This Row],[2023-2024]]</f>
        <v>-7.5812274368231042E-2</v>
      </c>
      <c r="T12" s="18"/>
    </row>
    <row r="13" spans="1:20" ht="15">
      <c r="A13" s="27" t="s">
        <v>37</v>
      </c>
      <c r="B13" s="28" t="s">
        <v>38</v>
      </c>
      <c r="C13" s="13">
        <v>2866</v>
      </c>
      <c r="D13" s="13">
        <v>2854</v>
      </c>
      <c r="E13" s="13">
        <v>2775</v>
      </c>
      <c r="F13" s="13">
        <v>2759</v>
      </c>
      <c r="G13" s="13">
        <v>2633</v>
      </c>
      <c r="H13" s="13">
        <v>2634</v>
      </c>
      <c r="I13" s="13">
        <v>2460</v>
      </c>
      <c r="J13" s="13">
        <v>2440</v>
      </c>
      <c r="K13" s="13">
        <v>2441</v>
      </c>
      <c r="L13" s="13">
        <v>2368</v>
      </c>
      <c r="M13" s="13">
        <v>2406</v>
      </c>
      <c r="N13" s="13">
        <f>PK_12_Total_Membership_By_District_2024[[#This Row],[2024-2025]]-PK_12_Total_Membership_By_District_2024[[#This Row],[2019-2020]]</f>
        <v>-228</v>
      </c>
      <c r="O13" s="14">
        <f>N13/PK_12_Total_Membership_By_District_2024[[#This Row],[2019-2020]]</f>
        <v>-8.656036446469248E-2</v>
      </c>
      <c r="P13" s="13">
        <f>PK_12_Total_Membership_By_District_2024[[#This Row],[2024-2025]]-PK_12_Total_Membership_By_District_2024[[#This Row],[2023-2024]]</f>
        <v>38</v>
      </c>
      <c r="Q13" s="15">
        <f>P13/PK_12_Total_Membership_By_District_2024[[#This Row],[2023-2024]]</f>
        <v>1.6047297297297296E-2</v>
      </c>
      <c r="T13" s="18"/>
    </row>
    <row r="14" spans="1:20" ht="15">
      <c r="A14" s="27" t="s">
        <v>39</v>
      </c>
      <c r="B14" s="28" t="s">
        <v>40</v>
      </c>
      <c r="C14" s="13">
        <v>1536</v>
      </c>
      <c r="D14" s="13">
        <v>1538</v>
      </c>
      <c r="E14" s="13">
        <v>1511</v>
      </c>
      <c r="F14" s="13">
        <v>1402</v>
      </c>
      <c r="G14" s="13">
        <v>1420</v>
      </c>
      <c r="H14" s="13">
        <v>1359</v>
      </c>
      <c r="I14" s="13">
        <v>1246</v>
      </c>
      <c r="J14" s="13">
        <v>1177</v>
      </c>
      <c r="K14" s="13">
        <v>1125</v>
      </c>
      <c r="L14" s="13">
        <v>1058</v>
      </c>
      <c r="M14" s="13">
        <v>1018</v>
      </c>
      <c r="N14" s="13">
        <f>PK_12_Total_Membership_By_District_2024[[#This Row],[2024-2025]]-PK_12_Total_Membership_By_District_2024[[#This Row],[2019-2020]]</f>
        <v>-341</v>
      </c>
      <c r="O14" s="14">
        <f>N14/PK_12_Total_Membership_By_District_2024[[#This Row],[2019-2020]]</f>
        <v>-0.25091979396615161</v>
      </c>
      <c r="P14" s="13">
        <f>PK_12_Total_Membership_By_District_2024[[#This Row],[2024-2025]]-PK_12_Total_Membership_By_District_2024[[#This Row],[2023-2024]]</f>
        <v>-40</v>
      </c>
      <c r="Q14" s="15">
        <f>P14/PK_12_Total_Membership_By_District_2024[[#This Row],[2023-2024]]</f>
        <v>-3.780718336483932E-2</v>
      </c>
      <c r="T14" s="18"/>
    </row>
    <row r="15" spans="1:20" ht="15">
      <c r="A15" s="27" t="s">
        <v>41</v>
      </c>
      <c r="B15" s="28" t="s">
        <v>42</v>
      </c>
      <c r="C15" s="13">
        <v>54499</v>
      </c>
      <c r="D15" s="13">
        <v>54695</v>
      </c>
      <c r="E15" s="13">
        <v>54815</v>
      </c>
      <c r="F15" s="13">
        <v>55657</v>
      </c>
      <c r="G15" s="13">
        <v>55791</v>
      </c>
      <c r="H15" s="13">
        <v>56172</v>
      </c>
      <c r="I15" s="13">
        <v>54167</v>
      </c>
      <c r="J15" s="13">
        <v>53558</v>
      </c>
      <c r="K15" s="13">
        <v>52948</v>
      </c>
      <c r="L15" s="13">
        <v>52419</v>
      </c>
      <c r="M15" s="13">
        <v>52672</v>
      </c>
      <c r="N15" s="13">
        <f>PK_12_Total_Membership_By_District_2024[[#This Row],[2024-2025]]-PK_12_Total_Membership_By_District_2024[[#This Row],[2019-2020]]</f>
        <v>-3500</v>
      </c>
      <c r="O15" s="14">
        <f>N15/PK_12_Total_Membership_By_District_2024[[#This Row],[2019-2020]]</f>
        <v>-6.2308623513494268E-2</v>
      </c>
      <c r="P15" s="13">
        <f>PK_12_Total_Membership_By_District_2024[[#This Row],[2024-2025]]-PK_12_Total_Membership_By_District_2024[[#This Row],[2023-2024]]</f>
        <v>253</v>
      </c>
      <c r="Q15" s="15">
        <f>P15/PK_12_Total_Membership_By_District_2024[[#This Row],[2023-2024]]</f>
        <v>4.8264942101146529E-3</v>
      </c>
      <c r="T15" s="18"/>
    </row>
    <row r="16" spans="1:20" ht="15">
      <c r="A16" s="27" t="s">
        <v>43</v>
      </c>
      <c r="B16" s="28" t="s">
        <v>44</v>
      </c>
      <c r="C16" s="13">
        <v>15691</v>
      </c>
      <c r="D16" s="13">
        <v>15780</v>
      </c>
      <c r="E16" s="13">
        <v>15517</v>
      </c>
      <c r="F16" s="13">
        <v>15643</v>
      </c>
      <c r="G16" s="13">
        <v>15436</v>
      </c>
      <c r="H16" s="13">
        <v>14988</v>
      </c>
      <c r="I16" s="13">
        <v>14132</v>
      </c>
      <c r="J16" s="13">
        <v>13698</v>
      </c>
      <c r="K16" s="13">
        <v>13450</v>
      </c>
      <c r="L16" s="13">
        <v>13251</v>
      </c>
      <c r="M16" s="13">
        <v>13110</v>
      </c>
      <c r="N16" s="13">
        <f>PK_12_Total_Membership_By_District_2024[[#This Row],[2024-2025]]-PK_12_Total_Membership_By_District_2024[[#This Row],[2019-2020]]</f>
        <v>-1878</v>
      </c>
      <c r="O16" s="14">
        <f>N16/PK_12_Total_Membership_By_District_2024[[#This Row],[2019-2020]]</f>
        <v>-0.12530024019215372</v>
      </c>
      <c r="P16" s="13">
        <f>PK_12_Total_Membership_By_District_2024[[#This Row],[2024-2025]]-PK_12_Total_Membership_By_District_2024[[#This Row],[2023-2024]]</f>
        <v>-141</v>
      </c>
      <c r="Q16" s="15">
        <f>P16/PK_12_Total_Membership_By_District_2024[[#This Row],[2023-2024]]</f>
        <v>-1.0640706361784016E-2</v>
      </c>
      <c r="T16" s="18"/>
    </row>
    <row r="17" spans="1:17" ht="15">
      <c r="A17" s="27" t="s">
        <v>45</v>
      </c>
      <c r="B17" s="28" t="s">
        <v>46</v>
      </c>
      <c r="C17" s="13">
        <v>184</v>
      </c>
      <c r="D17" s="13">
        <v>189</v>
      </c>
      <c r="E17" s="13">
        <v>196</v>
      </c>
      <c r="F17" s="13">
        <v>205</v>
      </c>
      <c r="G17" s="13">
        <v>210</v>
      </c>
      <c r="H17" s="13">
        <v>253</v>
      </c>
      <c r="I17" s="13">
        <v>254</v>
      </c>
      <c r="J17" s="13">
        <v>295</v>
      </c>
      <c r="K17" s="13">
        <v>325</v>
      </c>
      <c r="L17" s="13">
        <v>361</v>
      </c>
      <c r="M17" s="13">
        <v>327</v>
      </c>
      <c r="N17" s="13">
        <f>PK_12_Total_Membership_By_District_2024[[#This Row],[2024-2025]]-PK_12_Total_Membership_By_District_2024[[#This Row],[2019-2020]]</f>
        <v>74</v>
      </c>
      <c r="O17" s="14">
        <f>N17/PK_12_Total_Membership_By_District_2024[[#This Row],[2019-2020]]</f>
        <v>0.29249011857707508</v>
      </c>
      <c r="P17" s="13">
        <f>PK_12_Total_Membership_By_District_2024[[#This Row],[2024-2025]]-PK_12_Total_Membership_By_District_2024[[#This Row],[2023-2024]]</f>
        <v>-34</v>
      </c>
      <c r="Q17" s="15">
        <f>P17/PK_12_Total_Membership_By_District_2024[[#This Row],[2023-2024]]</f>
        <v>-9.4182825484764546E-2</v>
      </c>
    </row>
    <row r="18" spans="1:17" ht="15">
      <c r="A18" s="27" t="s">
        <v>47</v>
      </c>
      <c r="B18" s="28" t="s">
        <v>48</v>
      </c>
      <c r="C18" s="13">
        <v>41729</v>
      </c>
      <c r="D18" s="13">
        <v>42249</v>
      </c>
      <c r="E18" s="13">
        <v>41797</v>
      </c>
      <c r="F18" s="13">
        <v>40920</v>
      </c>
      <c r="G18" s="13">
        <v>39892</v>
      </c>
      <c r="H18" s="13">
        <v>40088</v>
      </c>
      <c r="I18" s="13">
        <v>37907</v>
      </c>
      <c r="J18" s="13">
        <v>38451</v>
      </c>
      <c r="K18" s="13">
        <v>39051</v>
      </c>
      <c r="L18" s="13">
        <v>39148</v>
      </c>
      <c r="M18" s="13">
        <v>39813</v>
      </c>
      <c r="N18" s="13">
        <f>PK_12_Total_Membership_By_District_2024[[#This Row],[2024-2025]]-PK_12_Total_Membership_By_District_2024[[#This Row],[2019-2020]]</f>
        <v>-275</v>
      </c>
      <c r="O18" s="14">
        <f>N18/PK_12_Total_Membership_By_District_2024[[#This Row],[2019-2020]]</f>
        <v>-6.8599082019556975E-3</v>
      </c>
      <c r="P18" s="13">
        <f>PK_12_Total_Membership_By_District_2024[[#This Row],[2024-2025]]-PK_12_Total_Membership_By_District_2024[[#This Row],[2023-2024]]</f>
        <v>665</v>
      </c>
      <c r="Q18" s="15">
        <f>P18/PK_12_Total_Membership_By_District_2024[[#This Row],[2023-2024]]</f>
        <v>1.6986819250025546E-2</v>
      </c>
    </row>
    <row r="19" spans="1:17" ht="15">
      <c r="A19" s="27" t="s">
        <v>49</v>
      </c>
      <c r="B19" s="28" t="s">
        <v>50</v>
      </c>
      <c r="C19" s="13">
        <v>2142</v>
      </c>
      <c r="D19" s="13">
        <v>3035</v>
      </c>
      <c r="E19" s="13">
        <v>3019</v>
      </c>
      <c r="F19" s="13">
        <v>2872</v>
      </c>
      <c r="G19" s="13">
        <v>2916</v>
      </c>
      <c r="H19" s="13">
        <v>2344</v>
      </c>
      <c r="I19" s="13">
        <v>5359</v>
      </c>
      <c r="J19" s="13">
        <v>5352</v>
      </c>
      <c r="K19" s="13">
        <v>5671</v>
      </c>
      <c r="L19" s="13">
        <v>6456</v>
      </c>
      <c r="M19" s="13">
        <v>6853</v>
      </c>
      <c r="N19" s="13">
        <f>PK_12_Total_Membership_By_District_2024[[#This Row],[2024-2025]]-PK_12_Total_Membership_By_District_2024[[#This Row],[2019-2020]]</f>
        <v>4509</v>
      </c>
      <c r="O19" s="14">
        <f>N19/PK_12_Total_Membership_By_District_2024[[#This Row],[2019-2020]]</f>
        <v>1.9236348122866893</v>
      </c>
      <c r="P19" s="13">
        <f>PK_12_Total_Membership_By_District_2024[[#This Row],[2024-2025]]-PK_12_Total_Membership_By_District_2024[[#This Row],[2023-2024]]</f>
        <v>397</v>
      </c>
      <c r="Q19" s="15">
        <f>P19/PK_12_Total_Membership_By_District_2024[[#This Row],[2023-2024]]</f>
        <v>6.1493184634448576E-2</v>
      </c>
    </row>
    <row r="20" spans="1:17" ht="15">
      <c r="A20" s="27" t="s">
        <v>51</v>
      </c>
      <c r="B20" s="28" t="s">
        <v>52</v>
      </c>
      <c r="C20" s="13">
        <v>1326</v>
      </c>
      <c r="D20" s="13">
        <v>1372</v>
      </c>
      <c r="E20" s="13">
        <v>1568</v>
      </c>
      <c r="F20" s="13">
        <v>1660</v>
      </c>
      <c r="G20" s="13">
        <v>1706</v>
      </c>
      <c r="H20" s="13">
        <v>1742</v>
      </c>
      <c r="I20" s="13">
        <v>1599</v>
      </c>
      <c r="J20" s="13">
        <v>1712</v>
      </c>
      <c r="K20" s="13">
        <v>1678</v>
      </c>
      <c r="L20" s="13">
        <v>1604</v>
      </c>
      <c r="M20" s="13">
        <v>1588</v>
      </c>
      <c r="N20" s="13">
        <f>PK_12_Total_Membership_By_District_2024[[#This Row],[2024-2025]]-PK_12_Total_Membership_By_District_2024[[#This Row],[2019-2020]]</f>
        <v>-154</v>
      </c>
      <c r="O20" s="14">
        <f>N20/PK_12_Total_Membership_By_District_2024[[#This Row],[2019-2020]]</f>
        <v>-8.8404133180252586E-2</v>
      </c>
      <c r="P20" s="13">
        <f>PK_12_Total_Membership_By_District_2024[[#This Row],[2024-2025]]-PK_12_Total_Membership_By_District_2024[[#This Row],[2023-2024]]</f>
        <v>-16</v>
      </c>
      <c r="Q20" s="15">
        <f>P20/PK_12_Total_Membership_By_District_2024[[#This Row],[2023-2024]]</f>
        <v>-9.9750623441396506E-3</v>
      </c>
    </row>
    <row r="21" spans="1:17" ht="15">
      <c r="A21" s="27" t="s">
        <v>53</v>
      </c>
      <c r="B21" s="28" t="s">
        <v>54</v>
      </c>
      <c r="C21" s="13">
        <v>156</v>
      </c>
      <c r="D21" s="13">
        <v>176</v>
      </c>
      <c r="E21" s="13">
        <v>167</v>
      </c>
      <c r="F21" s="13">
        <v>168</v>
      </c>
      <c r="G21" s="13">
        <v>176</v>
      </c>
      <c r="H21" s="13">
        <v>154</v>
      </c>
      <c r="I21" s="13">
        <v>150</v>
      </c>
      <c r="J21" s="13">
        <v>161</v>
      </c>
      <c r="K21" s="13">
        <v>183</v>
      </c>
      <c r="L21" s="13">
        <v>182</v>
      </c>
      <c r="M21" s="13">
        <v>177</v>
      </c>
      <c r="N21" s="13">
        <f>PK_12_Total_Membership_By_District_2024[[#This Row],[2024-2025]]-PK_12_Total_Membership_By_District_2024[[#This Row],[2019-2020]]</f>
        <v>23</v>
      </c>
      <c r="O21" s="14">
        <f>N21/PK_12_Total_Membership_By_District_2024[[#This Row],[2019-2020]]</f>
        <v>0.14935064935064934</v>
      </c>
      <c r="P21" s="13">
        <f>PK_12_Total_Membership_By_District_2024[[#This Row],[2024-2025]]-PK_12_Total_Membership_By_District_2024[[#This Row],[2023-2024]]</f>
        <v>-5</v>
      </c>
      <c r="Q21" s="15">
        <f>P21/PK_12_Total_Membership_By_District_2024[[#This Row],[2023-2024]]</f>
        <v>-2.7472527472527472E-2</v>
      </c>
    </row>
    <row r="22" spans="1:17" ht="15">
      <c r="A22" s="27" t="s">
        <v>55</v>
      </c>
      <c r="B22" s="28" t="s">
        <v>56</v>
      </c>
      <c r="C22" s="13">
        <v>37</v>
      </c>
      <c r="D22" s="13">
        <v>50</v>
      </c>
      <c r="E22" s="13">
        <v>45</v>
      </c>
      <c r="F22" s="13">
        <v>42</v>
      </c>
      <c r="G22" s="13">
        <v>57</v>
      </c>
      <c r="H22" s="13">
        <v>60</v>
      </c>
      <c r="I22" s="13">
        <v>60</v>
      </c>
      <c r="J22" s="13">
        <v>66</v>
      </c>
      <c r="K22" s="13">
        <v>59</v>
      </c>
      <c r="L22" s="13">
        <v>61</v>
      </c>
      <c r="M22" s="13">
        <v>64</v>
      </c>
      <c r="N22" s="13">
        <f>PK_12_Total_Membership_By_District_2024[[#This Row],[2024-2025]]-PK_12_Total_Membership_By_District_2024[[#This Row],[2019-2020]]</f>
        <v>4</v>
      </c>
      <c r="O22" s="14">
        <f>N22/PK_12_Total_Membership_By_District_2024[[#This Row],[2019-2020]]</f>
        <v>6.6666666666666666E-2</v>
      </c>
      <c r="P22" s="13">
        <f>PK_12_Total_Membership_By_District_2024[[#This Row],[2024-2025]]-PK_12_Total_Membership_By_District_2024[[#This Row],[2023-2024]]</f>
        <v>3</v>
      </c>
      <c r="Q22" s="15">
        <f>P22/PK_12_Total_Membership_By_District_2024[[#This Row],[2023-2024]]</f>
        <v>4.9180327868852458E-2</v>
      </c>
    </row>
    <row r="23" spans="1:17" ht="15">
      <c r="A23" s="27" t="s">
        <v>57</v>
      </c>
      <c r="B23" s="28" t="s">
        <v>58</v>
      </c>
      <c r="C23" s="13">
        <v>299</v>
      </c>
      <c r="D23" s="13">
        <v>307</v>
      </c>
      <c r="E23" s="13">
        <v>322</v>
      </c>
      <c r="F23" s="13">
        <v>341</v>
      </c>
      <c r="G23" s="13">
        <v>315</v>
      </c>
      <c r="H23" s="13">
        <v>309</v>
      </c>
      <c r="I23" s="13">
        <v>297</v>
      </c>
      <c r="J23" s="13">
        <v>278</v>
      </c>
      <c r="K23" s="13">
        <v>304</v>
      </c>
      <c r="L23" s="13">
        <v>305</v>
      </c>
      <c r="M23" s="13">
        <v>284</v>
      </c>
      <c r="N23" s="13">
        <f>PK_12_Total_Membership_By_District_2024[[#This Row],[2024-2025]]-PK_12_Total_Membership_By_District_2024[[#This Row],[2019-2020]]</f>
        <v>-25</v>
      </c>
      <c r="O23" s="14">
        <f>N23/PK_12_Total_Membership_By_District_2024[[#This Row],[2019-2020]]</f>
        <v>-8.0906148867313912E-2</v>
      </c>
      <c r="P23" s="13">
        <f>PK_12_Total_Membership_By_District_2024[[#This Row],[2024-2025]]-PK_12_Total_Membership_By_District_2024[[#This Row],[2023-2024]]</f>
        <v>-21</v>
      </c>
      <c r="Q23" s="15">
        <f>P23/PK_12_Total_Membership_By_District_2024[[#This Row],[2023-2024]]</f>
        <v>-6.8852459016393447E-2</v>
      </c>
    </row>
    <row r="24" spans="1:17" ht="15">
      <c r="A24" s="27" t="s">
        <v>59</v>
      </c>
      <c r="B24" s="28" t="s">
        <v>60</v>
      </c>
      <c r="C24" s="13">
        <v>104</v>
      </c>
      <c r="D24" s="13">
        <v>52</v>
      </c>
      <c r="E24" s="13">
        <v>42</v>
      </c>
      <c r="F24" s="13">
        <v>45</v>
      </c>
      <c r="G24" s="13">
        <v>44</v>
      </c>
      <c r="H24" s="13">
        <v>103</v>
      </c>
      <c r="I24" s="13">
        <v>208</v>
      </c>
      <c r="J24" s="13">
        <v>222</v>
      </c>
      <c r="K24" s="13">
        <v>201</v>
      </c>
      <c r="L24" s="13">
        <v>361</v>
      </c>
      <c r="M24" s="13">
        <v>54</v>
      </c>
      <c r="N24" s="13">
        <f>PK_12_Total_Membership_By_District_2024[[#This Row],[2024-2025]]-PK_12_Total_Membership_By_District_2024[[#This Row],[2019-2020]]</f>
        <v>-49</v>
      </c>
      <c r="O24" s="14">
        <f>N24/PK_12_Total_Membership_By_District_2024[[#This Row],[2019-2020]]</f>
        <v>-0.47572815533980584</v>
      </c>
      <c r="P24" s="13">
        <f>PK_12_Total_Membership_By_District_2024[[#This Row],[2024-2025]]-PK_12_Total_Membership_By_District_2024[[#This Row],[2023-2024]]</f>
        <v>-307</v>
      </c>
      <c r="Q24" s="15">
        <f>P24/PK_12_Total_Membership_By_District_2024[[#This Row],[2023-2024]]</f>
        <v>-0.85041551246537395</v>
      </c>
    </row>
    <row r="25" spans="1:17" ht="15">
      <c r="A25" s="27" t="s">
        <v>61</v>
      </c>
      <c r="B25" s="28" t="s">
        <v>62</v>
      </c>
      <c r="C25" s="13">
        <v>44</v>
      </c>
      <c r="D25" s="13">
        <v>37</v>
      </c>
      <c r="E25" s="13">
        <v>39</v>
      </c>
      <c r="F25" s="13">
        <v>41</v>
      </c>
      <c r="G25" s="13">
        <v>46</v>
      </c>
      <c r="H25" s="13">
        <v>42</v>
      </c>
      <c r="I25" s="13">
        <v>51</v>
      </c>
      <c r="J25" s="13">
        <v>51</v>
      </c>
      <c r="K25" s="13">
        <v>33</v>
      </c>
      <c r="L25" s="13">
        <v>31</v>
      </c>
      <c r="M25" s="13">
        <v>47</v>
      </c>
      <c r="N25" s="13">
        <f>PK_12_Total_Membership_By_District_2024[[#This Row],[2024-2025]]-PK_12_Total_Membership_By_District_2024[[#This Row],[2019-2020]]</f>
        <v>5</v>
      </c>
      <c r="O25" s="14">
        <f>N25/PK_12_Total_Membership_By_District_2024[[#This Row],[2019-2020]]</f>
        <v>0.11904761904761904</v>
      </c>
      <c r="P25" s="13">
        <f>PK_12_Total_Membership_By_District_2024[[#This Row],[2024-2025]]-PK_12_Total_Membership_By_District_2024[[#This Row],[2023-2024]]</f>
        <v>16</v>
      </c>
      <c r="Q25" s="15">
        <f>P25/PK_12_Total_Membership_By_District_2024[[#This Row],[2023-2024]]</f>
        <v>0.5161290322580645</v>
      </c>
    </row>
    <row r="26" spans="1:17" ht="15">
      <c r="A26" s="27" t="s">
        <v>63</v>
      </c>
      <c r="B26" s="28" t="s">
        <v>64</v>
      </c>
      <c r="C26" s="13">
        <v>501</v>
      </c>
      <c r="D26" s="13">
        <v>533</v>
      </c>
      <c r="E26" s="13">
        <v>1175</v>
      </c>
      <c r="F26" s="13">
        <v>1719</v>
      </c>
      <c r="G26" s="13">
        <v>2309</v>
      </c>
      <c r="H26" s="13">
        <v>2406</v>
      </c>
      <c r="I26" s="13">
        <v>2305</v>
      </c>
      <c r="J26" s="13">
        <v>826</v>
      </c>
      <c r="K26" s="13">
        <v>822</v>
      </c>
      <c r="L26" s="13">
        <v>956</v>
      </c>
      <c r="M26" s="13">
        <v>906</v>
      </c>
      <c r="N26" s="13">
        <f>PK_12_Total_Membership_By_District_2024[[#This Row],[2024-2025]]-PK_12_Total_Membership_By_District_2024[[#This Row],[2019-2020]]</f>
        <v>-1500</v>
      </c>
      <c r="O26" s="14">
        <f>N26/PK_12_Total_Membership_By_District_2024[[#This Row],[2019-2020]]</f>
        <v>-0.62344139650872821</v>
      </c>
      <c r="P26" s="13">
        <f>PK_12_Total_Membership_By_District_2024[[#This Row],[2024-2025]]-PK_12_Total_Membership_By_District_2024[[#This Row],[2023-2024]]</f>
        <v>-50</v>
      </c>
      <c r="Q26" s="15">
        <f>P26/PK_12_Total_Membership_By_District_2024[[#This Row],[2023-2024]]</f>
        <v>-5.2301255230125521E-2</v>
      </c>
    </row>
    <row r="27" spans="1:17" ht="15">
      <c r="A27" s="27" t="s">
        <v>65</v>
      </c>
      <c r="B27" s="28" t="s">
        <v>66</v>
      </c>
      <c r="C27" s="13">
        <v>279</v>
      </c>
      <c r="D27" s="13">
        <v>262</v>
      </c>
      <c r="E27" s="13">
        <v>272</v>
      </c>
      <c r="F27" s="13">
        <v>256</v>
      </c>
      <c r="G27" s="13">
        <v>260</v>
      </c>
      <c r="H27" s="13">
        <v>229</v>
      </c>
      <c r="I27" s="13">
        <v>214</v>
      </c>
      <c r="J27" s="13">
        <v>237</v>
      </c>
      <c r="K27" s="13">
        <v>258</v>
      </c>
      <c r="L27" s="13">
        <v>231</v>
      </c>
      <c r="M27" s="13">
        <v>231</v>
      </c>
      <c r="N27" s="13">
        <f>PK_12_Total_Membership_By_District_2024[[#This Row],[2024-2025]]-PK_12_Total_Membership_By_District_2024[[#This Row],[2019-2020]]</f>
        <v>2</v>
      </c>
      <c r="O27" s="14">
        <f>N27/PK_12_Total_Membership_By_District_2024[[#This Row],[2019-2020]]</f>
        <v>8.7336244541484712E-3</v>
      </c>
      <c r="P27" s="13">
        <f>PK_12_Total_Membership_By_District_2024[[#This Row],[2024-2025]]-PK_12_Total_Membership_By_District_2024[[#This Row],[2023-2024]]</f>
        <v>0</v>
      </c>
      <c r="Q27" s="15">
        <f>P27/PK_12_Total_Membership_By_District_2024[[#This Row],[2023-2024]]</f>
        <v>0</v>
      </c>
    </row>
    <row r="28" spans="1:17" ht="15">
      <c r="A28" s="27" t="s">
        <v>67</v>
      </c>
      <c r="B28" s="28" t="s">
        <v>68</v>
      </c>
      <c r="C28" s="13">
        <v>31076</v>
      </c>
      <c r="D28" s="13">
        <v>31776</v>
      </c>
      <c r="E28" s="13">
        <v>32171</v>
      </c>
      <c r="F28" s="13">
        <v>32421</v>
      </c>
      <c r="G28" s="13">
        <v>32639</v>
      </c>
      <c r="H28" s="13">
        <v>32855</v>
      </c>
      <c r="I28" s="13">
        <v>31312</v>
      </c>
      <c r="J28" s="13">
        <v>32406</v>
      </c>
      <c r="K28" s="13">
        <v>32639</v>
      </c>
      <c r="L28" s="13">
        <v>32506</v>
      </c>
      <c r="M28" s="13">
        <v>32414</v>
      </c>
      <c r="N28" s="13">
        <f>PK_12_Total_Membership_By_District_2024[[#This Row],[2024-2025]]-PK_12_Total_Membership_By_District_2024[[#This Row],[2019-2020]]</f>
        <v>-441</v>
      </c>
      <c r="O28" s="14">
        <f>N28/PK_12_Total_Membership_By_District_2024[[#This Row],[2019-2020]]</f>
        <v>-1.3422614518338153E-2</v>
      </c>
      <c r="P28" s="13">
        <f>PK_12_Total_Membership_By_District_2024[[#This Row],[2024-2025]]-PK_12_Total_Membership_By_District_2024[[#This Row],[2023-2024]]</f>
        <v>-92</v>
      </c>
      <c r="Q28" s="15">
        <f>P28/PK_12_Total_Membership_By_District_2024[[#This Row],[2023-2024]]</f>
        <v>-2.8302467236817818E-3</v>
      </c>
    </row>
    <row r="29" spans="1:17" ht="15">
      <c r="A29" s="27" t="s">
        <v>69</v>
      </c>
      <c r="B29" s="28" t="s">
        <v>70</v>
      </c>
      <c r="C29" s="13">
        <v>30908</v>
      </c>
      <c r="D29" s="13">
        <v>31247</v>
      </c>
      <c r="E29" s="13">
        <v>31189</v>
      </c>
      <c r="F29" s="13">
        <v>31282</v>
      </c>
      <c r="G29" s="13">
        <v>31169</v>
      </c>
      <c r="H29" s="13">
        <v>31000</v>
      </c>
      <c r="I29" s="13">
        <v>29240</v>
      </c>
      <c r="J29" s="13">
        <v>29011</v>
      </c>
      <c r="K29" s="13">
        <v>28487</v>
      </c>
      <c r="L29" s="13">
        <v>28362</v>
      </c>
      <c r="M29" s="13">
        <v>27991</v>
      </c>
      <c r="N29" s="13">
        <f>PK_12_Total_Membership_By_District_2024[[#This Row],[2024-2025]]-PK_12_Total_Membership_By_District_2024[[#This Row],[2019-2020]]</f>
        <v>-3009</v>
      </c>
      <c r="O29" s="14">
        <f>N29/PK_12_Total_Membership_By_District_2024[[#This Row],[2019-2020]]</f>
        <v>-9.7064516129032261E-2</v>
      </c>
      <c r="P29" s="13">
        <f>PK_12_Total_Membership_By_District_2024[[#This Row],[2024-2025]]-PK_12_Total_Membership_By_District_2024[[#This Row],[2023-2024]]</f>
        <v>-371</v>
      </c>
      <c r="Q29" s="15">
        <f>P29/PK_12_Total_Membership_By_District_2024[[#This Row],[2023-2024]]</f>
        <v>-1.3080882871447711E-2</v>
      </c>
    </row>
    <row r="30" spans="1:17" ht="15">
      <c r="A30" s="27" t="s">
        <v>71</v>
      </c>
      <c r="B30" s="28" t="s">
        <v>72</v>
      </c>
      <c r="C30" s="13">
        <v>950</v>
      </c>
      <c r="D30" s="13">
        <v>1016</v>
      </c>
      <c r="E30" s="13">
        <v>998</v>
      </c>
      <c r="F30" s="13">
        <v>1059</v>
      </c>
      <c r="G30" s="13">
        <v>1089</v>
      </c>
      <c r="H30" s="13">
        <v>1077</v>
      </c>
      <c r="I30" s="13">
        <v>962</v>
      </c>
      <c r="J30" s="13">
        <v>1052</v>
      </c>
      <c r="K30" s="13">
        <v>1032</v>
      </c>
      <c r="L30" s="13">
        <v>987</v>
      </c>
      <c r="M30" s="13">
        <v>925</v>
      </c>
      <c r="N30" s="13">
        <f>PK_12_Total_Membership_By_District_2024[[#This Row],[2024-2025]]-PK_12_Total_Membership_By_District_2024[[#This Row],[2019-2020]]</f>
        <v>-152</v>
      </c>
      <c r="O30" s="14">
        <f>N30/PK_12_Total_Membership_By_District_2024[[#This Row],[2019-2020]]</f>
        <v>-0.14113277623026926</v>
      </c>
      <c r="P30" s="13">
        <f>PK_12_Total_Membership_By_District_2024[[#This Row],[2024-2025]]-PK_12_Total_Membership_By_District_2024[[#This Row],[2023-2024]]</f>
        <v>-62</v>
      </c>
      <c r="Q30" s="15">
        <f>P30/PK_12_Total_Membership_By_District_2024[[#This Row],[2023-2024]]</f>
        <v>-6.2816616008105369E-2</v>
      </c>
    </row>
    <row r="31" spans="1:17" ht="15">
      <c r="A31" s="27" t="s">
        <v>73</v>
      </c>
      <c r="B31" s="28" t="s">
        <v>74</v>
      </c>
      <c r="C31" s="13">
        <v>1194</v>
      </c>
      <c r="D31" s="13">
        <v>1197</v>
      </c>
      <c r="E31" s="13">
        <v>1229</v>
      </c>
      <c r="F31" s="13">
        <v>1255</v>
      </c>
      <c r="G31" s="13">
        <v>1265</v>
      </c>
      <c r="H31" s="13">
        <v>1331</v>
      </c>
      <c r="I31" s="13">
        <v>1244</v>
      </c>
      <c r="J31" s="13">
        <v>1313</v>
      </c>
      <c r="K31" s="13">
        <v>1329</v>
      </c>
      <c r="L31" s="13">
        <v>1326</v>
      </c>
      <c r="M31" s="13">
        <v>1355</v>
      </c>
      <c r="N31" s="13">
        <f>PK_12_Total_Membership_By_District_2024[[#This Row],[2024-2025]]-PK_12_Total_Membership_By_District_2024[[#This Row],[2019-2020]]</f>
        <v>24</v>
      </c>
      <c r="O31" s="14">
        <f>N31/PK_12_Total_Membership_By_District_2024[[#This Row],[2019-2020]]</f>
        <v>1.8031555221637866E-2</v>
      </c>
      <c r="P31" s="13">
        <f>PK_12_Total_Membership_By_District_2024[[#This Row],[2024-2025]]-PK_12_Total_Membership_By_District_2024[[#This Row],[2023-2024]]</f>
        <v>29</v>
      </c>
      <c r="Q31" s="15">
        <f>P31/PK_12_Total_Membership_By_District_2024[[#This Row],[2023-2024]]</f>
        <v>2.1870286576168928E-2</v>
      </c>
    </row>
    <row r="32" spans="1:17" ht="15">
      <c r="A32" s="27" t="s">
        <v>75</v>
      </c>
      <c r="B32" s="28" t="s">
        <v>76</v>
      </c>
      <c r="C32" s="13">
        <v>108</v>
      </c>
      <c r="D32" s="13">
        <v>128</v>
      </c>
      <c r="E32" s="13">
        <v>126</v>
      </c>
      <c r="F32" s="13">
        <v>109</v>
      </c>
      <c r="G32" s="13">
        <v>108</v>
      </c>
      <c r="H32" s="13">
        <v>109</v>
      </c>
      <c r="I32" s="13">
        <v>97</v>
      </c>
      <c r="J32" s="13">
        <v>100</v>
      </c>
      <c r="K32" s="13">
        <v>101</v>
      </c>
      <c r="L32" s="13">
        <v>107</v>
      </c>
      <c r="M32" s="13">
        <v>109</v>
      </c>
      <c r="N32" s="13">
        <f>PK_12_Total_Membership_By_District_2024[[#This Row],[2024-2025]]-PK_12_Total_Membership_By_District_2024[[#This Row],[2019-2020]]</f>
        <v>0</v>
      </c>
      <c r="O32" s="14">
        <f>N32/PK_12_Total_Membership_By_District_2024[[#This Row],[2019-2020]]</f>
        <v>0</v>
      </c>
      <c r="P32" s="13">
        <f>PK_12_Total_Membership_By_District_2024[[#This Row],[2024-2025]]-PK_12_Total_Membership_By_District_2024[[#This Row],[2023-2024]]</f>
        <v>2</v>
      </c>
      <c r="Q32" s="15">
        <f>P32/PK_12_Total_Membership_By_District_2024[[#This Row],[2023-2024]]</f>
        <v>1.8691588785046728E-2</v>
      </c>
    </row>
    <row r="33" spans="1:17" ht="15">
      <c r="A33" s="27" t="s">
        <v>77</v>
      </c>
      <c r="B33" s="28" t="s">
        <v>78</v>
      </c>
      <c r="C33" s="13">
        <v>182</v>
      </c>
      <c r="D33" s="13">
        <v>183</v>
      </c>
      <c r="E33" s="13">
        <v>194</v>
      </c>
      <c r="F33" s="13">
        <v>179</v>
      </c>
      <c r="G33" s="13">
        <v>182</v>
      </c>
      <c r="H33" s="13">
        <v>197</v>
      </c>
      <c r="I33" s="13">
        <v>173</v>
      </c>
      <c r="J33" s="13">
        <v>188</v>
      </c>
      <c r="K33" s="13">
        <v>178</v>
      </c>
      <c r="L33" s="13">
        <v>170</v>
      </c>
      <c r="M33" s="13">
        <v>175</v>
      </c>
      <c r="N33" s="13">
        <f>PK_12_Total_Membership_By_District_2024[[#This Row],[2024-2025]]-PK_12_Total_Membership_By_District_2024[[#This Row],[2019-2020]]</f>
        <v>-22</v>
      </c>
      <c r="O33" s="14">
        <f>N33/PK_12_Total_Membership_By_District_2024[[#This Row],[2019-2020]]</f>
        <v>-0.1116751269035533</v>
      </c>
      <c r="P33" s="13">
        <f>PK_12_Total_Membership_By_District_2024[[#This Row],[2024-2025]]-PK_12_Total_Membership_By_District_2024[[#This Row],[2023-2024]]</f>
        <v>5</v>
      </c>
      <c r="Q33" s="15">
        <f>P33/PK_12_Total_Membership_By_District_2024[[#This Row],[2023-2024]]</f>
        <v>2.9411764705882353E-2</v>
      </c>
    </row>
    <row r="34" spans="1:17" ht="15">
      <c r="A34" s="27" t="s">
        <v>79</v>
      </c>
      <c r="B34" s="28" t="s">
        <v>80</v>
      </c>
      <c r="C34" s="13">
        <v>890</v>
      </c>
      <c r="D34" s="13">
        <v>896</v>
      </c>
      <c r="E34" s="13">
        <v>858</v>
      </c>
      <c r="F34" s="13">
        <v>808</v>
      </c>
      <c r="G34" s="13">
        <v>760</v>
      </c>
      <c r="H34" s="13">
        <v>717</v>
      </c>
      <c r="I34" s="13">
        <v>682</v>
      </c>
      <c r="J34" s="13">
        <v>696</v>
      </c>
      <c r="K34" s="13">
        <v>680</v>
      </c>
      <c r="L34" s="13">
        <v>652</v>
      </c>
      <c r="M34" s="13">
        <v>634</v>
      </c>
      <c r="N34" s="13">
        <f>PK_12_Total_Membership_By_District_2024[[#This Row],[2024-2025]]-PK_12_Total_Membership_By_District_2024[[#This Row],[2019-2020]]</f>
        <v>-83</v>
      </c>
      <c r="O34" s="14">
        <f>N34/PK_12_Total_Membership_By_District_2024[[#This Row],[2019-2020]]</f>
        <v>-0.11576011157601115</v>
      </c>
      <c r="P34" s="13">
        <f>PK_12_Total_Membership_By_District_2024[[#This Row],[2024-2025]]-PK_12_Total_Membership_By_District_2024[[#This Row],[2023-2024]]</f>
        <v>-18</v>
      </c>
      <c r="Q34" s="15">
        <f>P34/PK_12_Total_Membership_By_District_2024[[#This Row],[2023-2024]]</f>
        <v>-2.7607361963190184E-2</v>
      </c>
    </row>
    <row r="35" spans="1:17" ht="15">
      <c r="A35" s="27" t="s">
        <v>81</v>
      </c>
      <c r="B35" s="28" t="s">
        <v>82</v>
      </c>
      <c r="C35" s="13">
        <v>964</v>
      </c>
      <c r="D35" s="13">
        <v>977</v>
      </c>
      <c r="E35" s="13">
        <v>963</v>
      </c>
      <c r="F35" s="13">
        <v>1028</v>
      </c>
      <c r="G35" s="13">
        <v>1025</v>
      </c>
      <c r="H35" s="13">
        <v>1067</v>
      </c>
      <c r="I35" s="13">
        <v>991</v>
      </c>
      <c r="J35" s="13">
        <v>1005</v>
      </c>
      <c r="K35" s="13">
        <v>988</v>
      </c>
      <c r="L35" s="13">
        <v>955</v>
      </c>
      <c r="M35" s="13">
        <v>927</v>
      </c>
      <c r="N35" s="13">
        <f>PK_12_Total_Membership_By_District_2024[[#This Row],[2024-2025]]-PK_12_Total_Membership_By_District_2024[[#This Row],[2019-2020]]</f>
        <v>-140</v>
      </c>
      <c r="O35" s="14">
        <f>N35/PK_12_Total_Membership_By_District_2024[[#This Row],[2019-2020]]</f>
        <v>-0.13120899718837864</v>
      </c>
      <c r="P35" s="13">
        <f>PK_12_Total_Membership_By_District_2024[[#This Row],[2024-2025]]-PK_12_Total_Membership_By_District_2024[[#This Row],[2023-2024]]</f>
        <v>-28</v>
      </c>
      <c r="Q35" s="15">
        <f>P35/PK_12_Total_Membership_By_District_2024[[#This Row],[2023-2024]]</f>
        <v>-2.9319371727748691E-2</v>
      </c>
    </row>
    <row r="36" spans="1:17" ht="15">
      <c r="A36" s="27" t="s">
        <v>83</v>
      </c>
      <c r="B36" s="28" t="s">
        <v>84</v>
      </c>
      <c r="C36" s="13">
        <v>391</v>
      </c>
      <c r="D36" s="13">
        <v>372</v>
      </c>
      <c r="E36" s="13">
        <v>393</v>
      </c>
      <c r="F36" s="13">
        <v>369</v>
      </c>
      <c r="G36" s="13">
        <v>357</v>
      </c>
      <c r="H36" s="13">
        <v>353</v>
      </c>
      <c r="I36" s="13">
        <v>358</v>
      </c>
      <c r="J36" s="13">
        <v>369</v>
      </c>
      <c r="K36" s="13">
        <v>384</v>
      </c>
      <c r="L36" s="13">
        <v>399</v>
      </c>
      <c r="M36" s="13">
        <v>384</v>
      </c>
      <c r="N36" s="13">
        <f>PK_12_Total_Membership_By_District_2024[[#This Row],[2024-2025]]-PK_12_Total_Membership_By_District_2024[[#This Row],[2019-2020]]</f>
        <v>31</v>
      </c>
      <c r="O36" s="14">
        <f>N36/PK_12_Total_Membership_By_District_2024[[#This Row],[2019-2020]]</f>
        <v>8.7818696883852687E-2</v>
      </c>
      <c r="P36" s="13">
        <f>PK_12_Total_Membership_By_District_2024[[#This Row],[2024-2025]]-PK_12_Total_Membership_By_District_2024[[#This Row],[2023-2024]]</f>
        <v>-15</v>
      </c>
      <c r="Q36" s="15">
        <f>P36/PK_12_Total_Membership_By_District_2024[[#This Row],[2023-2024]]</f>
        <v>-3.7593984962406013E-2</v>
      </c>
    </row>
    <row r="37" spans="1:17" ht="15">
      <c r="A37" s="27" t="s">
        <v>85</v>
      </c>
      <c r="B37" s="28" t="s">
        <v>86</v>
      </c>
      <c r="C37" s="13">
        <v>218</v>
      </c>
      <c r="D37" s="13">
        <v>216</v>
      </c>
      <c r="E37" s="13">
        <v>212</v>
      </c>
      <c r="F37" s="13">
        <v>181</v>
      </c>
      <c r="G37" s="13">
        <v>167</v>
      </c>
      <c r="H37" s="13">
        <v>150</v>
      </c>
      <c r="I37" s="13">
        <v>156</v>
      </c>
      <c r="J37" s="13">
        <v>149</v>
      </c>
      <c r="K37" s="13">
        <v>174</v>
      </c>
      <c r="L37" s="13">
        <v>182</v>
      </c>
      <c r="M37" s="13">
        <v>196</v>
      </c>
      <c r="N37" s="13">
        <f>PK_12_Total_Membership_By_District_2024[[#This Row],[2024-2025]]-PK_12_Total_Membership_By_District_2024[[#This Row],[2019-2020]]</f>
        <v>46</v>
      </c>
      <c r="O37" s="14">
        <f>N37/PK_12_Total_Membership_By_District_2024[[#This Row],[2019-2020]]</f>
        <v>0.30666666666666664</v>
      </c>
      <c r="P37" s="13">
        <f>PK_12_Total_Membership_By_District_2024[[#This Row],[2024-2025]]-PK_12_Total_Membership_By_District_2024[[#This Row],[2023-2024]]</f>
        <v>14</v>
      </c>
      <c r="Q37" s="15">
        <f>P37/PK_12_Total_Membership_By_District_2024[[#This Row],[2023-2024]]</f>
        <v>7.6923076923076927E-2</v>
      </c>
    </row>
    <row r="38" spans="1:17" ht="15">
      <c r="A38" s="27" t="s">
        <v>87</v>
      </c>
      <c r="B38" s="28" t="s">
        <v>88</v>
      </c>
      <c r="C38" s="13">
        <v>221</v>
      </c>
      <c r="D38" s="13">
        <v>229</v>
      </c>
      <c r="E38" s="13">
        <v>215</v>
      </c>
      <c r="F38" s="13">
        <v>210</v>
      </c>
      <c r="G38" s="13">
        <v>217</v>
      </c>
      <c r="H38" s="13">
        <v>219</v>
      </c>
      <c r="I38" s="13">
        <v>224</v>
      </c>
      <c r="J38" s="13">
        <v>203</v>
      </c>
      <c r="K38" s="13">
        <v>193</v>
      </c>
      <c r="L38" s="13">
        <v>187</v>
      </c>
      <c r="M38" s="13">
        <v>186</v>
      </c>
      <c r="N38" s="13">
        <f>PK_12_Total_Membership_By_District_2024[[#This Row],[2024-2025]]-PK_12_Total_Membership_By_District_2024[[#This Row],[2019-2020]]</f>
        <v>-33</v>
      </c>
      <c r="O38" s="14">
        <f>N38/PK_12_Total_Membership_By_District_2024[[#This Row],[2019-2020]]</f>
        <v>-0.15068493150684931</v>
      </c>
      <c r="P38" s="13">
        <f>PK_12_Total_Membership_By_District_2024[[#This Row],[2024-2025]]-PK_12_Total_Membership_By_District_2024[[#This Row],[2023-2024]]</f>
        <v>-1</v>
      </c>
      <c r="Q38" s="15">
        <f>P38/PK_12_Total_Membership_By_District_2024[[#This Row],[2023-2024]]</f>
        <v>-5.3475935828877002E-3</v>
      </c>
    </row>
    <row r="39" spans="1:17" ht="15">
      <c r="A39" s="27" t="s">
        <v>89</v>
      </c>
      <c r="B39" s="28" t="s">
        <v>90</v>
      </c>
      <c r="C39" s="13">
        <v>254</v>
      </c>
      <c r="D39" s="13">
        <v>290</v>
      </c>
      <c r="E39" s="13">
        <v>267</v>
      </c>
      <c r="F39" s="13">
        <v>288</v>
      </c>
      <c r="G39" s="13">
        <v>293</v>
      </c>
      <c r="H39" s="13">
        <v>269</v>
      </c>
      <c r="I39" s="13">
        <v>261</v>
      </c>
      <c r="J39" s="13">
        <v>259</v>
      </c>
      <c r="K39" s="13">
        <v>289</v>
      </c>
      <c r="L39" s="13">
        <v>302</v>
      </c>
      <c r="M39" s="13">
        <v>307</v>
      </c>
      <c r="N39" s="13">
        <f>PK_12_Total_Membership_By_District_2024[[#This Row],[2024-2025]]-PK_12_Total_Membership_By_District_2024[[#This Row],[2019-2020]]</f>
        <v>38</v>
      </c>
      <c r="O39" s="14">
        <f>N39/PK_12_Total_Membership_By_District_2024[[#This Row],[2019-2020]]</f>
        <v>0.14126394052044611</v>
      </c>
      <c r="P39" s="13">
        <f>PK_12_Total_Membership_By_District_2024[[#This Row],[2024-2025]]-PK_12_Total_Membership_By_District_2024[[#This Row],[2023-2024]]</f>
        <v>5</v>
      </c>
      <c r="Q39" s="15">
        <f>P39/PK_12_Total_Membership_By_District_2024[[#This Row],[2023-2024]]</f>
        <v>1.6556291390728478E-2</v>
      </c>
    </row>
    <row r="40" spans="1:17" ht="15">
      <c r="A40" s="27" t="s">
        <v>91</v>
      </c>
      <c r="B40" s="28" t="s">
        <v>92</v>
      </c>
      <c r="C40" s="13">
        <v>437</v>
      </c>
      <c r="D40" s="13">
        <v>445</v>
      </c>
      <c r="E40" s="13">
        <v>437</v>
      </c>
      <c r="F40" s="13">
        <v>440</v>
      </c>
      <c r="G40" s="13">
        <v>437</v>
      </c>
      <c r="H40" s="13">
        <v>425</v>
      </c>
      <c r="I40" s="13">
        <v>395</v>
      </c>
      <c r="J40" s="13">
        <v>405</v>
      </c>
      <c r="K40" s="13">
        <v>384</v>
      </c>
      <c r="L40" s="13">
        <v>347</v>
      </c>
      <c r="M40" s="13">
        <v>332</v>
      </c>
      <c r="N40" s="13">
        <f>PK_12_Total_Membership_By_District_2024[[#This Row],[2024-2025]]-PK_12_Total_Membership_By_District_2024[[#This Row],[2019-2020]]</f>
        <v>-93</v>
      </c>
      <c r="O40" s="14">
        <f>N40/PK_12_Total_Membership_By_District_2024[[#This Row],[2019-2020]]</f>
        <v>-0.21882352941176469</v>
      </c>
      <c r="P40" s="13">
        <f>PK_12_Total_Membership_By_District_2024[[#This Row],[2024-2025]]-PK_12_Total_Membership_By_District_2024[[#This Row],[2023-2024]]</f>
        <v>-15</v>
      </c>
      <c r="Q40" s="15">
        <f>P40/PK_12_Total_Membership_By_District_2024[[#This Row],[2023-2024]]</f>
        <v>-4.3227665706051875E-2</v>
      </c>
    </row>
    <row r="41" spans="1:17" ht="15">
      <c r="A41" s="27" t="s">
        <v>93</v>
      </c>
      <c r="B41" s="28" t="s">
        <v>94</v>
      </c>
      <c r="C41" s="13">
        <v>397</v>
      </c>
      <c r="D41" s="13">
        <v>393</v>
      </c>
      <c r="E41" s="13">
        <v>373</v>
      </c>
      <c r="F41" s="13">
        <v>397</v>
      </c>
      <c r="G41" s="13">
        <v>389</v>
      </c>
      <c r="H41" s="13">
        <v>395</v>
      </c>
      <c r="I41" s="13">
        <v>343</v>
      </c>
      <c r="J41" s="13">
        <v>361</v>
      </c>
      <c r="K41" s="13">
        <v>356</v>
      </c>
      <c r="L41" s="13">
        <v>349</v>
      </c>
      <c r="M41" s="13">
        <v>322</v>
      </c>
      <c r="N41" s="13">
        <f>PK_12_Total_Membership_By_District_2024[[#This Row],[2024-2025]]-PK_12_Total_Membership_By_District_2024[[#This Row],[2019-2020]]</f>
        <v>-73</v>
      </c>
      <c r="O41" s="14">
        <f>N41/PK_12_Total_Membership_By_District_2024[[#This Row],[2019-2020]]</f>
        <v>-0.18481012658227849</v>
      </c>
      <c r="P41" s="13">
        <f>PK_12_Total_Membership_By_District_2024[[#This Row],[2024-2025]]-PK_12_Total_Membership_By_District_2024[[#This Row],[2023-2024]]</f>
        <v>-27</v>
      </c>
      <c r="Q41" s="15">
        <f>P41/PK_12_Total_Membership_By_District_2024[[#This Row],[2023-2024]]</f>
        <v>-7.7363896848137534E-2</v>
      </c>
    </row>
    <row r="42" spans="1:17" ht="15">
      <c r="A42" s="27" t="s">
        <v>95</v>
      </c>
      <c r="B42" s="28" t="s">
        <v>96</v>
      </c>
      <c r="C42" s="13">
        <v>5075</v>
      </c>
      <c r="D42" s="13">
        <v>4984</v>
      </c>
      <c r="E42" s="13">
        <v>5011</v>
      </c>
      <c r="F42" s="13">
        <v>5058</v>
      </c>
      <c r="G42" s="13">
        <v>4998</v>
      </c>
      <c r="H42" s="13">
        <v>5032</v>
      </c>
      <c r="I42" s="13">
        <v>4793</v>
      </c>
      <c r="J42" s="13">
        <v>4738</v>
      </c>
      <c r="K42" s="13">
        <v>4699</v>
      </c>
      <c r="L42" s="13">
        <v>4614</v>
      </c>
      <c r="M42" s="13">
        <v>4524</v>
      </c>
      <c r="N42" s="13">
        <f>PK_12_Total_Membership_By_District_2024[[#This Row],[2024-2025]]-PK_12_Total_Membership_By_District_2024[[#This Row],[2019-2020]]</f>
        <v>-508</v>
      </c>
      <c r="O42" s="14">
        <f>N42/PK_12_Total_Membership_By_District_2024[[#This Row],[2019-2020]]</f>
        <v>-0.10095389507154214</v>
      </c>
      <c r="P42" s="13">
        <f>PK_12_Total_Membership_By_District_2024[[#This Row],[2024-2025]]-PK_12_Total_Membership_By_District_2024[[#This Row],[2023-2024]]</f>
        <v>-90</v>
      </c>
      <c r="Q42" s="15">
        <f>P42/PK_12_Total_Membership_By_District_2024[[#This Row],[2023-2024]]</f>
        <v>-1.950585175552666E-2</v>
      </c>
    </row>
    <row r="43" spans="1:17" ht="15">
      <c r="A43" s="27" t="s">
        <v>97</v>
      </c>
      <c r="B43" s="28" t="s">
        <v>98</v>
      </c>
      <c r="C43" s="13">
        <v>88839</v>
      </c>
      <c r="D43" s="13">
        <v>90234</v>
      </c>
      <c r="E43" s="13">
        <v>91132</v>
      </c>
      <c r="F43" s="13">
        <v>91794</v>
      </c>
      <c r="G43" s="13">
        <v>91998</v>
      </c>
      <c r="H43" s="13">
        <v>92112</v>
      </c>
      <c r="I43" s="13">
        <v>89061</v>
      </c>
      <c r="J43" s="13">
        <v>88889</v>
      </c>
      <c r="K43" s="13">
        <v>87864</v>
      </c>
      <c r="L43" s="13">
        <v>88235</v>
      </c>
      <c r="M43" s="13">
        <v>90450</v>
      </c>
      <c r="N43" s="13">
        <f>PK_12_Total_Membership_By_District_2024[[#This Row],[2024-2025]]-PK_12_Total_Membership_By_District_2024[[#This Row],[2019-2020]]</f>
        <v>-1662</v>
      </c>
      <c r="O43" s="14">
        <f>N43/PK_12_Total_Membership_By_District_2024[[#This Row],[2019-2020]]</f>
        <v>-1.8043251693590411E-2</v>
      </c>
      <c r="P43" s="13">
        <f>PK_12_Total_Membership_By_District_2024[[#This Row],[2024-2025]]-PK_12_Total_Membership_By_District_2024[[#This Row],[2023-2024]]</f>
        <v>2215</v>
      </c>
      <c r="Q43" s="15">
        <f>P43/PK_12_Total_Membership_By_District_2024[[#This Row],[2023-2024]]</f>
        <v>2.5103417011390038E-2</v>
      </c>
    </row>
    <row r="44" spans="1:17" ht="15">
      <c r="A44" s="27" t="s">
        <v>99</v>
      </c>
      <c r="B44" s="28" t="s">
        <v>100</v>
      </c>
      <c r="C44" s="13">
        <v>269</v>
      </c>
      <c r="D44" s="13">
        <v>283</v>
      </c>
      <c r="E44" s="13">
        <v>273</v>
      </c>
      <c r="F44" s="13">
        <v>250</v>
      </c>
      <c r="G44" s="13">
        <v>238</v>
      </c>
      <c r="H44" s="13">
        <v>232</v>
      </c>
      <c r="I44" s="13">
        <v>231</v>
      </c>
      <c r="J44" s="13">
        <v>254</v>
      </c>
      <c r="K44" s="13">
        <v>263</v>
      </c>
      <c r="L44" s="13">
        <v>252</v>
      </c>
      <c r="M44" s="13">
        <v>262</v>
      </c>
      <c r="N44" s="13">
        <f>PK_12_Total_Membership_By_District_2024[[#This Row],[2024-2025]]-PK_12_Total_Membership_By_District_2024[[#This Row],[2019-2020]]</f>
        <v>30</v>
      </c>
      <c r="O44" s="14">
        <f>N44/PK_12_Total_Membership_By_District_2024[[#This Row],[2019-2020]]</f>
        <v>0.12931034482758622</v>
      </c>
      <c r="P44" s="13">
        <f>PK_12_Total_Membership_By_District_2024[[#This Row],[2024-2025]]-PK_12_Total_Membership_By_District_2024[[#This Row],[2023-2024]]</f>
        <v>10</v>
      </c>
      <c r="Q44" s="15">
        <f>P44/PK_12_Total_Membership_By_District_2024[[#This Row],[2023-2024]]</f>
        <v>3.968253968253968E-2</v>
      </c>
    </row>
    <row r="45" spans="1:17" ht="15">
      <c r="A45" s="27" t="s">
        <v>101</v>
      </c>
      <c r="B45" s="28" t="s">
        <v>102</v>
      </c>
      <c r="C45" s="13">
        <v>66702</v>
      </c>
      <c r="D45" s="13">
        <v>66896</v>
      </c>
      <c r="E45" s="13">
        <v>67470</v>
      </c>
      <c r="F45" s="13">
        <v>67597</v>
      </c>
      <c r="G45" s="13">
        <v>67591</v>
      </c>
      <c r="H45" s="13">
        <v>67305</v>
      </c>
      <c r="I45" s="13">
        <v>62979</v>
      </c>
      <c r="J45" s="13">
        <v>63876</v>
      </c>
      <c r="K45" s="13">
        <v>62872</v>
      </c>
      <c r="L45" s="13">
        <v>61964</v>
      </c>
      <c r="M45" s="13">
        <v>61851</v>
      </c>
      <c r="N45" s="13">
        <f>PK_12_Total_Membership_By_District_2024[[#This Row],[2024-2025]]-PK_12_Total_Membership_By_District_2024[[#This Row],[2019-2020]]</f>
        <v>-5454</v>
      </c>
      <c r="O45" s="14">
        <f>N45/PK_12_Total_Membership_By_District_2024[[#This Row],[2019-2020]]</f>
        <v>-8.1034098506797408E-2</v>
      </c>
      <c r="P45" s="13">
        <f>PK_12_Total_Membership_By_District_2024[[#This Row],[2024-2025]]-PK_12_Total_Membership_By_District_2024[[#This Row],[2023-2024]]</f>
        <v>-113</v>
      </c>
      <c r="Q45" s="15">
        <f>P45/PK_12_Total_Membership_By_District_2024[[#This Row],[2023-2024]]</f>
        <v>-1.8236395326318507E-3</v>
      </c>
    </row>
    <row r="46" spans="1:17" ht="15">
      <c r="A46" s="27" t="s">
        <v>103</v>
      </c>
      <c r="B46" s="28" t="s">
        <v>104</v>
      </c>
      <c r="C46" s="13">
        <v>6713</v>
      </c>
      <c r="D46" s="13">
        <v>6804</v>
      </c>
      <c r="E46" s="13">
        <v>6901</v>
      </c>
      <c r="F46" s="13">
        <v>6931</v>
      </c>
      <c r="G46" s="13">
        <v>6874</v>
      </c>
      <c r="H46" s="13">
        <v>6812</v>
      </c>
      <c r="I46" s="13">
        <v>6699</v>
      </c>
      <c r="J46" s="13">
        <v>6689</v>
      </c>
      <c r="K46" s="13">
        <v>6623</v>
      </c>
      <c r="L46" s="13">
        <v>6497</v>
      </c>
      <c r="M46" s="13">
        <v>6312</v>
      </c>
      <c r="N46" s="13">
        <f>PK_12_Total_Membership_By_District_2024[[#This Row],[2024-2025]]-PK_12_Total_Membership_By_District_2024[[#This Row],[2019-2020]]</f>
        <v>-500</v>
      </c>
      <c r="O46" s="14">
        <f>N46/PK_12_Total_Membership_By_District_2024[[#This Row],[2019-2020]]</f>
        <v>-7.339988256018791E-2</v>
      </c>
      <c r="P46" s="13">
        <f>PK_12_Total_Membership_By_District_2024[[#This Row],[2024-2025]]-PK_12_Total_Membership_By_District_2024[[#This Row],[2023-2024]]</f>
        <v>-185</v>
      </c>
      <c r="Q46" s="15">
        <f>P46/PK_12_Total_Membership_By_District_2024[[#This Row],[2023-2024]]</f>
        <v>-2.8474680621825458E-2</v>
      </c>
    </row>
    <row r="47" spans="1:17" ht="15">
      <c r="A47" s="27" t="s">
        <v>105</v>
      </c>
      <c r="B47" s="28" t="s">
        <v>106</v>
      </c>
      <c r="C47" s="13">
        <v>2545</v>
      </c>
      <c r="D47" s="13">
        <v>2481</v>
      </c>
      <c r="E47" s="13">
        <v>2535</v>
      </c>
      <c r="F47" s="13">
        <v>2476</v>
      </c>
      <c r="G47" s="13">
        <v>2404</v>
      </c>
      <c r="H47" s="13">
        <v>2373</v>
      </c>
      <c r="I47" s="13">
        <v>2212</v>
      </c>
      <c r="J47" s="13">
        <v>2412</v>
      </c>
      <c r="K47" s="13">
        <v>2474</v>
      </c>
      <c r="L47" s="13">
        <v>2614</v>
      </c>
      <c r="M47" s="13">
        <v>2667</v>
      </c>
      <c r="N47" s="13">
        <f>PK_12_Total_Membership_By_District_2024[[#This Row],[2024-2025]]-PK_12_Total_Membership_By_District_2024[[#This Row],[2019-2020]]</f>
        <v>294</v>
      </c>
      <c r="O47" s="14">
        <f>N47/PK_12_Total_Membership_By_District_2024[[#This Row],[2019-2020]]</f>
        <v>0.12389380530973451</v>
      </c>
      <c r="P47" s="13">
        <f>PK_12_Total_Membership_By_District_2024[[#This Row],[2024-2025]]-PK_12_Total_Membership_By_District_2024[[#This Row],[2023-2024]]</f>
        <v>53</v>
      </c>
      <c r="Q47" s="15">
        <f>P47/PK_12_Total_Membership_By_District_2024[[#This Row],[2023-2024]]</f>
        <v>2.0275439938791124E-2</v>
      </c>
    </row>
    <row r="48" spans="1:17" ht="15">
      <c r="A48" s="27" t="s">
        <v>107</v>
      </c>
      <c r="B48" s="28" t="s">
        <v>108</v>
      </c>
      <c r="C48" s="13">
        <v>287</v>
      </c>
      <c r="D48" s="13">
        <v>286</v>
      </c>
      <c r="E48" s="13">
        <v>277</v>
      </c>
      <c r="F48" s="13">
        <v>263</v>
      </c>
      <c r="G48" s="13">
        <v>259</v>
      </c>
      <c r="H48" s="13">
        <v>252</v>
      </c>
      <c r="I48" s="13">
        <v>257</v>
      </c>
      <c r="J48" s="13">
        <v>276</v>
      </c>
      <c r="K48" s="13">
        <v>309</v>
      </c>
      <c r="L48" s="13">
        <v>342</v>
      </c>
      <c r="M48" s="13">
        <v>292</v>
      </c>
      <c r="N48" s="13">
        <f>PK_12_Total_Membership_By_District_2024[[#This Row],[2024-2025]]-PK_12_Total_Membership_By_District_2024[[#This Row],[2019-2020]]</f>
        <v>40</v>
      </c>
      <c r="O48" s="14">
        <f>N48/PK_12_Total_Membership_By_District_2024[[#This Row],[2019-2020]]</f>
        <v>0.15873015873015872</v>
      </c>
      <c r="P48" s="13">
        <f>PK_12_Total_Membership_By_District_2024[[#This Row],[2024-2025]]-PK_12_Total_Membership_By_District_2024[[#This Row],[2023-2024]]</f>
        <v>-50</v>
      </c>
      <c r="Q48" s="15">
        <f>P48/PK_12_Total_Membership_By_District_2024[[#This Row],[2023-2024]]</f>
        <v>-0.14619883040935672</v>
      </c>
    </row>
    <row r="49" spans="1:17" ht="15">
      <c r="A49" s="27" t="s">
        <v>109</v>
      </c>
      <c r="B49" s="28" t="s">
        <v>110</v>
      </c>
      <c r="C49" s="13">
        <v>295</v>
      </c>
      <c r="D49" s="13">
        <v>301</v>
      </c>
      <c r="E49" s="13">
        <v>306</v>
      </c>
      <c r="F49" s="13">
        <v>323</v>
      </c>
      <c r="G49" s="13">
        <v>321</v>
      </c>
      <c r="H49" s="13">
        <v>335</v>
      </c>
      <c r="I49" s="13">
        <v>298</v>
      </c>
      <c r="J49" s="13">
        <v>325</v>
      </c>
      <c r="K49" s="13">
        <v>361</v>
      </c>
      <c r="L49" s="13">
        <v>328</v>
      </c>
      <c r="M49" s="13">
        <v>329</v>
      </c>
      <c r="N49" s="13">
        <f>PK_12_Total_Membership_By_District_2024[[#This Row],[2024-2025]]-PK_12_Total_Membership_By_District_2024[[#This Row],[2019-2020]]</f>
        <v>-6</v>
      </c>
      <c r="O49" s="14">
        <f>N49/PK_12_Total_Membership_By_District_2024[[#This Row],[2019-2020]]</f>
        <v>-1.7910447761194031E-2</v>
      </c>
      <c r="P49" s="13">
        <f>PK_12_Total_Membership_By_District_2024[[#This Row],[2024-2025]]-PK_12_Total_Membership_By_District_2024[[#This Row],[2023-2024]]</f>
        <v>1</v>
      </c>
      <c r="Q49" s="15">
        <f>P49/PK_12_Total_Membership_By_District_2024[[#This Row],[2023-2024]]</f>
        <v>3.0487804878048782E-3</v>
      </c>
    </row>
    <row r="50" spans="1:17" ht="15">
      <c r="A50" s="27" t="s">
        <v>111</v>
      </c>
      <c r="B50" s="28" t="s">
        <v>112</v>
      </c>
      <c r="C50" s="13">
        <v>221</v>
      </c>
      <c r="D50" s="13">
        <v>213</v>
      </c>
      <c r="E50" s="13">
        <v>213</v>
      </c>
      <c r="F50" s="13">
        <v>226</v>
      </c>
      <c r="G50" s="13">
        <v>244</v>
      </c>
      <c r="H50" s="13">
        <v>254</v>
      </c>
      <c r="I50" s="13">
        <v>270</v>
      </c>
      <c r="J50" s="13">
        <v>281</v>
      </c>
      <c r="K50" s="13">
        <v>281</v>
      </c>
      <c r="L50" s="13">
        <v>279</v>
      </c>
      <c r="M50" s="13">
        <v>277</v>
      </c>
      <c r="N50" s="13">
        <f>PK_12_Total_Membership_By_District_2024[[#This Row],[2024-2025]]-PK_12_Total_Membership_By_District_2024[[#This Row],[2019-2020]]</f>
        <v>23</v>
      </c>
      <c r="O50" s="14">
        <f>N50/PK_12_Total_Membership_By_District_2024[[#This Row],[2019-2020]]</f>
        <v>9.055118110236221E-2</v>
      </c>
      <c r="P50" s="13">
        <f>PK_12_Total_Membership_By_District_2024[[#This Row],[2024-2025]]-PK_12_Total_Membership_By_District_2024[[#This Row],[2023-2024]]</f>
        <v>-2</v>
      </c>
      <c r="Q50" s="15">
        <f>P50/PK_12_Total_Membership_By_District_2024[[#This Row],[2023-2024]]</f>
        <v>-7.1684587813620072E-3</v>
      </c>
    </row>
    <row r="51" spans="1:17" ht="15">
      <c r="A51" s="27" t="s">
        <v>113</v>
      </c>
      <c r="B51" s="28" t="s">
        <v>114</v>
      </c>
      <c r="C51" s="13">
        <v>10</v>
      </c>
      <c r="D51" s="13">
        <v>3</v>
      </c>
      <c r="E51" s="13">
        <v>5</v>
      </c>
      <c r="F51" s="13">
        <v>4</v>
      </c>
      <c r="G51" s="13">
        <v>47</v>
      </c>
      <c r="H51" s="13">
        <v>44</v>
      </c>
      <c r="I51" s="13">
        <v>73</v>
      </c>
      <c r="J51" s="13">
        <v>84</v>
      </c>
      <c r="K51" s="13">
        <v>81</v>
      </c>
      <c r="L51" s="13">
        <v>75</v>
      </c>
      <c r="M51" s="13">
        <v>85</v>
      </c>
      <c r="N51" s="13">
        <f>PK_12_Total_Membership_By_District_2024[[#This Row],[2024-2025]]-PK_12_Total_Membership_By_District_2024[[#This Row],[2019-2020]]</f>
        <v>41</v>
      </c>
      <c r="O51" s="14">
        <f>N51/PK_12_Total_Membership_By_District_2024[[#This Row],[2019-2020]]</f>
        <v>0.93181818181818177</v>
      </c>
      <c r="P51" s="13">
        <f>PK_12_Total_Membership_By_District_2024[[#This Row],[2024-2025]]-PK_12_Total_Membership_By_District_2024[[#This Row],[2023-2024]]</f>
        <v>10</v>
      </c>
      <c r="Q51" s="15">
        <f>P51/PK_12_Total_Membership_By_District_2024[[#This Row],[2023-2024]]</f>
        <v>0.13333333333333333</v>
      </c>
    </row>
    <row r="52" spans="1:17" ht="15">
      <c r="A52" s="27" t="s">
        <v>115</v>
      </c>
      <c r="B52" s="28" t="s">
        <v>116</v>
      </c>
      <c r="C52" s="13">
        <v>463</v>
      </c>
      <c r="D52" s="13">
        <v>460</v>
      </c>
      <c r="E52" s="13">
        <v>442</v>
      </c>
      <c r="F52" s="13">
        <v>458</v>
      </c>
      <c r="G52" s="13">
        <v>467</v>
      </c>
      <c r="H52" s="13">
        <v>471</v>
      </c>
      <c r="I52" s="13">
        <v>453</v>
      </c>
      <c r="J52" s="13">
        <v>446</v>
      </c>
      <c r="K52" s="13">
        <v>424</v>
      </c>
      <c r="L52" s="13">
        <v>436</v>
      </c>
      <c r="M52" s="13">
        <v>414</v>
      </c>
      <c r="N52" s="13">
        <f>PK_12_Total_Membership_By_District_2024[[#This Row],[2024-2025]]-PK_12_Total_Membership_By_District_2024[[#This Row],[2019-2020]]</f>
        <v>-57</v>
      </c>
      <c r="O52" s="14">
        <f>N52/PK_12_Total_Membership_By_District_2024[[#This Row],[2019-2020]]</f>
        <v>-0.12101910828025478</v>
      </c>
      <c r="P52" s="13">
        <f>PK_12_Total_Membership_By_District_2024[[#This Row],[2024-2025]]-PK_12_Total_Membership_By_District_2024[[#This Row],[2023-2024]]</f>
        <v>-22</v>
      </c>
      <c r="Q52" s="15">
        <f>P52/PK_12_Total_Membership_By_District_2024[[#This Row],[2023-2024]]</f>
        <v>-5.0458715596330278E-2</v>
      </c>
    </row>
    <row r="53" spans="1:17" ht="15">
      <c r="A53" s="27" t="s">
        <v>117</v>
      </c>
      <c r="B53" s="28" t="s">
        <v>118</v>
      </c>
      <c r="C53" s="13">
        <v>11441</v>
      </c>
      <c r="D53" s="13">
        <v>11777</v>
      </c>
      <c r="E53" s="13">
        <v>11746</v>
      </c>
      <c r="F53" s="13">
        <v>11771</v>
      </c>
      <c r="G53" s="13">
        <v>11708</v>
      </c>
      <c r="H53" s="13">
        <v>11518</v>
      </c>
      <c r="I53" s="13">
        <v>11177</v>
      </c>
      <c r="J53" s="13">
        <v>13002</v>
      </c>
      <c r="K53" s="13">
        <v>12606</v>
      </c>
      <c r="L53" s="13">
        <v>12386</v>
      </c>
      <c r="M53" s="13">
        <v>12301</v>
      </c>
      <c r="N53" s="13">
        <f>PK_12_Total_Membership_By_District_2024[[#This Row],[2024-2025]]-PK_12_Total_Membership_By_District_2024[[#This Row],[2019-2020]]</f>
        <v>783</v>
      </c>
      <c r="O53" s="14">
        <f>N53/PK_12_Total_Membership_By_District_2024[[#This Row],[2019-2020]]</f>
        <v>6.7980552179197781E-2</v>
      </c>
      <c r="P53" s="13">
        <f>PK_12_Total_Membership_By_District_2024[[#This Row],[2024-2025]]-PK_12_Total_Membership_By_District_2024[[#This Row],[2023-2024]]</f>
        <v>-85</v>
      </c>
      <c r="Q53" s="15">
        <f>P53/PK_12_Total_Membership_By_District_2024[[#This Row],[2023-2024]]</f>
        <v>-6.862586791538834E-3</v>
      </c>
    </row>
    <row r="54" spans="1:17" ht="15">
      <c r="A54" s="27" t="s">
        <v>119</v>
      </c>
      <c r="B54" s="28" t="s">
        <v>120</v>
      </c>
      <c r="C54" s="13">
        <v>9283</v>
      </c>
      <c r="D54" s="13">
        <v>9435</v>
      </c>
      <c r="E54" s="13">
        <v>9634</v>
      </c>
      <c r="F54" s="13">
        <v>9695</v>
      </c>
      <c r="G54" s="13">
        <v>9592</v>
      </c>
      <c r="H54" s="13">
        <v>9669</v>
      </c>
      <c r="I54" s="13">
        <v>9169</v>
      </c>
      <c r="J54" s="13">
        <v>9370</v>
      </c>
      <c r="K54" s="13">
        <v>9612</v>
      </c>
      <c r="L54" s="13">
        <v>9377</v>
      </c>
      <c r="M54" s="13">
        <v>9292</v>
      </c>
      <c r="N54" s="13">
        <f>PK_12_Total_Membership_By_District_2024[[#This Row],[2024-2025]]-PK_12_Total_Membership_By_District_2024[[#This Row],[2019-2020]]</f>
        <v>-377</v>
      </c>
      <c r="O54" s="14">
        <f>N54/PK_12_Total_Membership_By_District_2024[[#This Row],[2019-2020]]</f>
        <v>-3.8990588478643083E-2</v>
      </c>
      <c r="P54" s="13">
        <f>PK_12_Total_Membership_By_District_2024[[#This Row],[2024-2025]]-PK_12_Total_Membership_By_District_2024[[#This Row],[2023-2024]]</f>
        <v>-85</v>
      </c>
      <c r="Q54" s="15">
        <f>P54/PK_12_Total_Membership_By_District_2024[[#This Row],[2023-2024]]</f>
        <v>-9.0647328569905088E-3</v>
      </c>
    </row>
    <row r="55" spans="1:17" ht="15">
      <c r="A55" s="27" t="s">
        <v>121</v>
      </c>
      <c r="B55" s="28" t="s">
        <v>122</v>
      </c>
      <c r="C55" s="13">
        <v>8120</v>
      </c>
      <c r="D55" s="13">
        <v>8055</v>
      </c>
      <c r="E55" s="13">
        <v>8185</v>
      </c>
      <c r="F55" s="13">
        <v>8338</v>
      </c>
      <c r="G55" s="13">
        <v>8298</v>
      </c>
      <c r="H55" s="13">
        <v>8529</v>
      </c>
      <c r="I55" s="13">
        <v>8227</v>
      </c>
      <c r="J55" s="13">
        <v>8302</v>
      </c>
      <c r="K55" s="13">
        <v>8201</v>
      </c>
      <c r="L55" s="13">
        <v>7885</v>
      </c>
      <c r="M55" s="13">
        <v>7955</v>
      </c>
      <c r="N55" s="13">
        <f>PK_12_Total_Membership_By_District_2024[[#This Row],[2024-2025]]-PK_12_Total_Membership_By_District_2024[[#This Row],[2019-2020]]</f>
        <v>-574</v>
      </c>
      <c r="O55" s="14">
        <f>N55/PK_12_Total_Membership_By_District_2024[[#This Row],[2019-2020]]</f>
        <v>-6.7299800680032829E-2</v>
      </c>
      <c r="P55" s="13">
        <f>PK_12_Total_Membership_By_District_2024[[#This Row],[2024-2025]]-PK_12_Total_Membership_By_District_2024[[#This Row],[2023-2024]]</f>
        <v>70</v>
      </c>
      <c r="Q55" s="15">
        <f>P55/PK_12_Total_Membership_By_District_2024[[#This Row],[2023-2024]]</f>
        <v>8.8776157260621429E-3</v>
      </c>
    </row>
    <row r="56" spans="1:17" ht="15">
      <c r="A56" s="27" t="s">
        <v>123</v>
      </c>
      <c r="B56" s="28" t="s">
        <v>124</v>
      </c>
      <c r="C56" s="13">
        <v>28332</v>
      </c>
      <c r="D56" s="13">
        <v>27937</v>
      </c>
      <c r="E56" s="13">
        <v>27911</v>
      </c>
      <c r="F56" s="13">
        <v>27427</v>
      </c>
      <c r="G56" s="13">
        <v>26395</v>
      </c>
      <c r="H56" s="13">
        <v>26040</v>
      </c>
      <c r="I56" s="13">
        <v>23885</v>
      </c>
      <c r="J56" s="13">
        <v>23366</v>
      </c>
      <c r="K56" s="13">
        <v>22729</v>
      </c>
      <c r="L56" s="13">
        <v>22744</v>
      </c>
      <c r="M56" s="13">
        <v>22265</v>
      </c>
      <c r="N56" s="13">
        <f>PK_12_Total_Membership_By_District_2024[[#This Row],[2024-2025]]-PK_12_Total_Membership_By_District_2024[[#This Row],[2019-2020]]</f>
        <v>-3775</v>
      </c>
      <c r="O56" s="14">
        <f>N56/PK_12_Total_Membership_By_District_2024[[#This Row],[2019-2020]]</f>
        <v>-0.14496927803379417</v>
      </c>
      <c r="P56" s="13">
        <f>PK_12_Total_Membership_By_District_2024[[#This Row],[2024-2025]]-PK_12_Total_Membership_By_District_2024[[#This Row],[2023-2024]]</f>
        <v>-479</v>
      </c>
      <c r="Q56" s="15">
        <f>P56/PK_12_Total_Membership_By_District_2024[[#This Row],[2023-2024]]</f>
        <v>-2.1060499472388323E-2</v>
      </c>
    </row>
    <row r="57" spans="1:17" ht="15">
      <c r="A57" s="27" t="s">
        <v>125</v>
      </c>
      <c r="B57" s="28" t="s">
        <v>126</v>
      </c>
      <c r="C57" s="13">
        <v>5148</v>
      </c>
      <c r="D57" s="13">
        <v>5104</v>
      </c>
      <c r="E57" s="13">
        <v>5224</v>
      </c>
      <c r="F57" s="13">
        <v>5220</v>
      </c>
      <c r="G57" s="13">
        <v>5274</v>
      </c>
      <c r="H57" s="13">
        <v>5309</v>
      </c>
      <c r="I57" s="13">
        <v>5243</v>
      </c>
      <c r="J57" s="13">
        <v>3641</v>
      </c>
      <c r="K57" s="13">
        <v>3723</v>
      </c>
      <c r="L57" s="13">
        <v>3739</v>
      </c>
      <c r="M57" s="13">
        <v>3725</v>
      </c>
      <c r="N57" s="13">
        <f>PK_12_Total_Membership_By_District_2024[[#This Row],[2024-2025]]-PK_12_Total_Membership_By_District_2024[[#This Row],[2019-2020]]</f>
        <v>-1584</v>
      </c>
      <c r="O57" s="14">
        <f>N57/PK_12_Total_Membership_By_District_2024[[#This Row],[2019-2020]]</f>
        <v>-0.29836127330947448</v>
      </c>
      <c r="P57" s="13">
        <f>PK_12_Total_Membership_By_District_2024[[#This Row],[2024-2025]]-PK_12_Total_Membership_By_District_2024[[#This Row],[2023-2024]]</f>
        <v>-14</v>
      </c>
      <c r="Q57" s="15">
        <f>P57/PK_12_Total_Membership_By_District_2024[[#This Row],[2023-2024]]</f>
        <v>-3.744316662209147E-3</v>
      </c>
    </row>
    <row r="58" spans="1:17" ht="15">
      <c r="A58" s="27" t="s">
        <v>127</v>
      </c>
      <c r="B58" s="28" t="s">
        <v>128</v>
      </c>
      <c r="C58" s="13">
        <v>1458</v>
      </c>
      <c r="D58" s="13">
        <v>1492</v>
      </c>
      <c r="E58" s="13">
        <v>1488</v>
      </c>
      <c r="F58" s="13">
        <v>1400</v>
      </c>
      <c r="G58" s="13">
        <v>1494</v>
      </c>
      <c r="H58" s="13">
        <v>1441</v>
      </c>
      <c r="I58" s="13">
        <v>1345</v>
      </c>
      <c r="J58" s="13">
        <v>1329</v>
      </c>
      <c r="K58" s="13">
        <v>1317</v>
      </c>
      <c r="L58" s="13">
        <v>1238</v>
      </c>
      <c r="M58" s="13">
        <v>1147</v>
      </c>
      <c r="N58" s="13">
        <f>PK_12_Total_Membership_By_District_2024[[#This Row],[2024-2025]]-PK_12_Total_Membership_By_District_2024[[#This Row],[2019-2020]]</f>
        <v>-294</v>
      </c>
      <c r="O58" s="14">
        <f>N58/PK_12_Total_Membership_By_District_2024[[#This Row],[2019-2020]]</f>
        <v>-0.20402498265093685</v>
      </c>
      <c r="P58" s="13">
        <f>PK_12_Total_Membership_By_District_2024[[#This Row],[2024-2025]]-PK_12_Total_Membership_By_District_2024[[#This Row],[2023-2024]]</f>
        <v>-91</v>
      </c>
      <c r="Q58" s="15">
        <f>P58/PK_12_Total_Membership_By_District_2024[[#This Row],[2023-2024]]</f>
        <v>-7.3505654281098551E-2</v>
      </c>
    </row>
    <row r="59" spans="1:17" ht="15">
      <c r="A59" s="27" t="s">
        <v>129</v>
      </c>
      <c r="B59" s="28" t="s">
        <v>130</v>
      </c>
      <c r="C59" s="13">
        <v>24578</v>
      </c>
      <c r="D59" s="13">
        <v>25063</v>
      </c>
      <c r="E59" s="13">
        <v>25591</v>
      </c>
      <c r="F59" s="13">
        <v>25831</v>
      </c>
      <c r="G59" s="13">
        <v>26178</v>
      </c>
      <c r="H59" s="13">
        <v>26603</v>
      </c>
      <c r="I59" s="13">
        <v>25711</v>
      </c>
      <c r="J59" s="13">
        <v>26400</v>
      </c>
      <c r="K59" s="13">
        <v>26607</v>
      </c>
      <c r="L59" s="13">
        <v>26607</v>
      </c>
      <c r="M59" s="13">
        <v>26569</v>
      </c>
      <c r="N59" s="13">
        <f>PK_12_Total_Membership_By_District_2024[[#This Row],[2024-2025]]-PK_12_Total_Membership_By_District_2024[[#This Row],[2019-2020]]</f>
        <v>-34</v>
      </c>
      <c r="O59" s="14">
        <f>N59/PK_12_Total_Membership_By_District_2024[[#This Row],[2019-2020]]</f>
        <v>-1.2780513475923769E-3</v>
      </c>
      <c r="P59" s="13">
        <f>PK_12_Total_Membership_By_District_2024[[#This Row],[2024-2025]]-PK_12_Total_Membership_By_District_2024[[#This Row],[2023-2024]]</f>
        <v>-38</v>
      </c>
      <c r="Q59" s="15">
        <f>P59/PK_12_Total_Membership_By_District_2024[[#This Row],[2023-2024]]</f>
        <v>-1.4281955876273161E-3</v>
      </c>
    </row>
    <row r="60" spans="1:17" ht="15">
      <c r="A60" s="27" t="s">
        <v>131</v>
      </c>
      <c r="B60" s="28" t="s">
        <v>132</v>
      </c>
      <c r="C60" s="13">
        <v>1072</v>
      </c>
      <c r="D60" s="13">
        <v>1050</v>
      </c>
      <c r="E60" s="13">
        <v>1043</v>
      </c>
      <c r="F60" s="13">
        <v>1055</v>
      </c>
      <c r="G60" s="13">
        <v>1116</v>
      </c>
      <c r="H60" s="13">
        <v>1142</v>
      </c>
      <c r="I60" s="13">
        <v>1021</v>
      </c>
      <c r="J60" s="13">
        <v>1002</v>
      </c>
      <c r="K60" s="13">
        <v>982</v>
      </c>
      <c r="L60" s="13">
        <v>990</v>
      </c>
      <c r="M60" s="13">
        <v>1009</v>
      </c>
      <c r="N60" s="13">
        <f>PK_12_Total_Membership_By_District_2024[[#This Row],[2024-2025]]-PK_12_Total_Membership_By_District_2024[[#This Row],[2019-2020]]</f>
        <v>-133</v>
      </c>
      <c r="O60" s="14">
        <f>N60/PK_12_Total_Membership_By_District_2024[[#This Row],[2019-2020]]</f>
        <v>-0.11646234676007006</v>
      </c>
      <c r="P60" s="13">
        <f>PK_12_Total_Membership_By_District_2024[[#This Row],[2024-2025]]-PK_12_Total_Membership_By_District_2024[[#This Row],[2023-2024]]</f>
        <v>19</v>
      </c>
      <c r="Q60" s="15">
        <f>P60/PK_12_Total_Membership_By_District_2024[[#This Row],[2023-2024]]</f>
        <v>1.9191919191919191E-2</v>
      </c>
    </row>
    <row r="61" spans="1:17" ht="15">
      <c r="A61" s="27" t="s">
        <v>133</v>
      </c>
      <c r="B61" s="28" t="s">
        <v>134</v>
      </c>
      <c r="C61" s="13">
        <v>622</v>
      </c>
      <c r="D61" s="13">
        <v>664</v>
      </c>
      <c r="E61" s="13">
        <v>652</v>
      </c>
      <c r="F61" s="13">
        <v>624</v>
      </c>
      <c r="G61" s="13">
        <v>593</v>
      </c>
      <c r="H61" s="13">
        <v>626</v>
      </c>
      <c r="I61" s="13">
        <v>611</v>
      </c>
      <c r="J61" s="13">
        <v>614</v>
      </c>
      <c r="K61" s="13">
        <v>620</v>
      </c>
      <c r="L61" s="13">
        <v>605</v>
      </c>
      <c r="M61" s="13">
        <v>599</v>
      </c>
      <c r="N61" s="13">
        <f>PK_12_Total_Membership_By_District_2024[[#This Row],[2024-2025]]-PK_12_Total_Membership_By_District_2024[[#This Row],[2019-2020]]</f>
        <v>-27</v>
      </c>
      <c r="O61" s="14">
        <f>N61/PK_12_Total_Membership_By_District_2024[[#This Row],[2019-2020]]</f>
        <v>-4.3130990415335461E-2</v>
      </c>
      <c r="P61" s="13">
        <f>PK_12_Total_Membership_By_District_2024[[#This Row],[2024-2025]]-PK_12_Total_Membership_By_District_2024[[#This Row],[2023-2024]]</f>
        <v>-6</v>
      </c>
      <c r="Q61" s="15">
        <f>P61/PK_12_Total_Membership_By_District_2024[[#This Row],[2023-2024]]</f>
        <v>-9.9173553719008271E-3</v>
      </c>
    </row>
    <row r="62" spans="1:17" ht="15">
      <c r="A62" s="27" t="s">
        <v>135</v>
      </c>
      <c r="B62" s="28" t="s">
        <v>136</v>
      </c>
      <c r="C62" s="13">
        <v>260</v>
      </c>
      <c r="D62" s="13">
        <v>259</v>
      </c>
      <c r="E62" s="13">
        <v>270</v>
      </c>
      <c r="F62" s="13">
        <v>275</v>
      </c>
      <c r="G62" s="13">
        <v>248</v>
      </c>
      <c r="H62" s="13">
        <v>258</v>
      </c>
      <c r="I62" s="13">
        <v>263</v>
      </c>
      <c r="J62" s="13">
        <v>283</v>
      </c>
      <c r="K62" s="13">
        <v>289</v>
      </c>
      <c r="L62" s="13">
        <v>271</v>
      </c>
      <c r="M62" s="13">
        <v>264</v>
      </c>
      <c r="N62" s="13">
        <f>PK_12_Total_Membership_By_District_2024[[#This Row],[2024-2025]]-PK_12_Total_Membership_By_District_2024[[#This Row],[2019-2020]]</f>
        <v>6</v>
      </c>
      <c r="O62" s="14">
        <f>N62/PK_12_Total_Membership_By_District_2024[[#This Row],[2019-2020]]</f>
        <v>2.3255813953488372E-2</v>
      </c>
      <c r="P62" s="13">
        <f>PK_12_Total_Membership_By_District_2024[[#This Row],[2024-2025]]-PK_12_Total_Membership_By_District_2024[[#This Row],[2023-2024]]</f>
        <v>-7</v>
      </c>
      <c r="Q62" s="15">
        <f>P62/PK_12_Total_Membership_By_District_2024[[#This Row],[2023-2024]]</f>
        <v>-2.5830258302583026E-2</v>
      </c>
    </row>
    <row r="63" spans="1:17" ht="15">
      <c r="A63" s="27" t="s">
        <v>137</v>
      </c>
      <c r="B63" s="28" t="s">
        <v>138</v>
      </c>
      <c r="C63" s="13">
        <v>6207</v>
      </c>
      <c r="D63" s="13">
        <v>6343</v>
      </c>
      <c r="E63" s="13">
        <v>6577</v>
      </c>
      <c r="F63" s="13">
        <v>6703</v>
      </c>
      <c r="G63" s="13">
        <v>6895</v>
      </c>
      <c r="H63" s="13">
        <v>6756</v>
      </c>
      <c r="I63" s="13">
        <v>6494</v>
      </c>
      <c r="J63" s="13">
        <v>6637</v>
      </c>
      <c r="K63" s="13">
        <v>6648</v>
      </c>
      <c r="L63" s="13">
        <v>6545</v>
      </c>
      <c r="M63" s="13">
        <v>6534</v>
      </c>
      <c r="N63" s="13">
        <f>PK_12_Total_Membership_By_District_2024[[#This Row],[2024-2025]]-PK_12_Total_Membership_By_District_2024[[#This Row],[2019-2020]]</f>
        <v>-222</v>
      </c>
      <c r="O63" s="14">
        <f>N63/PK_12_Total_Membership_By_District_2024[[#This Row],[2019-2020]]</f>
        <v>-3.2859680284191832E-2</v>
      </c>
      <c r="P63" s="13">
        <f>PK_12_Total_Membership_By_District_2024[[#This Row],[2024-2025]]-PK_12_Total_Membership_By_District_2024[[#This Row],[2023-2024]]</f>
        <v>-11</v>
      </c>
      <c r="Q63" s="15">
        <f>P63/PK_12_Total_Membership_By_District_2024[[#This Row],[2023-2024]]</f>
        <v>-1.6806722689075631E-3</v>
      </c>
    </row>
    <row r="64" spans="1:17" ht="15">
      <c r="A64" s="27" t="s">
        <v>139</v>
      </c>
      <c r="B64" s="28" t="s">
        <v>140</v>
      </c>
      <c r="C64" s="13">
        <v>19552</v>
      </c>
      <c r="D64" s="13">
        <v>20561</v>
      </c>
      <c r="E64" s="13">
        <v>20834</v>
      </c>
      <c r="F64" s="13">
        <v>21448</v>
      </c>
      <c r="G64" s="13">
        <v>22397</v>
      </c>
      <c r="H64" s="13">
        <v>23890</v>
      </c>
      <c r="I64" s="13">
        <v>23984</v>
      </c>
      <c r="J64" s="13">
        <v>24767</v>
      </c>
      <c r="K64" s="13">
        <v>25616</v>
      </c>
      <c r="L64" s="13">
        <v>25799</v>
      </c>
      <c r="M64" s="13">
        <v>26649</v>
      </c>
      <c r="N64" s="13">
        <f>PK_12_Total_Membership_By_District_2024[[#This Row],[2024-2025]]-PK_12_Total_Membership_By_District_2024[[#This Row],[2019-2020]]</f>
        <v>2759</v>
      </c>
      <c r="O64" s="14">
        <f>N64/PK_12_Total_Membership_By_District_2024[[#This Row],[2019-2020]]</f>
        <v>0.11548765173712851</v>
      </c>
      <c r="P64" s="13">
        <f>PK_12_Total_Membership_By_District_2024[[#This Row],[2024-2025]]-PK_12_Total_Membership_By_District_2024[[#This Row],[2023-2024]]</f>
        <v>850</v>
      </c>
      <c r="Q64" s="15">
        <f>P64/PK_12_Total_Membership_By_District_2024[[#This Row],[2023-2024]]</f>
        <v>3.2947013450133726E-2</v>
      </c>
    </row>
    <row r="65" spans="1:17" ht="15">
      <c r="A65" s="27" t="s">
        <v>141</v>
      </c>
      <c r="B65" s="28" t="s">
        <v>142</v>
      </c>
      <c r="C65" s="13">
        <v>217</v>
      </c>
      <c r="D65" s="13">
        <v>216</v>
      </c>
      <c r="E65" s="13">
        <v>231</v>
      </c>
      <c r="F65" s="13">
        <v>228</v>
      </c>
      <c r="G65" s="13">
        <v>232</v>
      </c>
      <c r="H65" s="13">
        <v>243</v>
      </c>
      <c r="I65" s="13">
        <v>191</v>
      </c>
      <c r="J65" s="13">
        <v>137</v>
      </c>
      <c r="K65" s="13">
        <v>94</v>
      </c>
      <c r="L65" s="13">
        <v>74</v>
      </c>
      <c r="M65" s="13">
        <v>88</v>
      </c>
      <c r="N65" s="13">
        <f>PK_12_Total_Membership_By_District_2024[[#This Row],[2024-2025]]-PK_12_Total_Membership_By_District_2024[[#This Row],[2019-2020]]</f>
        <v>-155</v>
      </c>
      <c r="O65" s="14">
        <f>N65/PK_12_Total_Membership_By_District_2024[[#This Row],[2019-2020]]</f>
        <v>-0.63786008230452673</v>
      </c>
      <c r="P65" s="13">
        <f>PK_12_Total_Membership_By_District_2024[[#This Row],[2024-2025]]-PK_12_Total_Membership_By_District_2024[[#This Row],[2023-2024]]</f>
        <v>14</v>
      </c>
      <c r="Q65" s="15">
        <f>P65/PK_12_Total_Membership_By_District_2024[[#This Row],[2023-2024]]</f>
        <v>0.1891891891891892</v>
      </c>
    </row>
    <row r="66" spans="1:17" ht="15">
      <c r="A66" s="27" t="s">
        <v>143</v>
      </c>
      <c r="B66" s="28" t="s">
        <v>144</v>
      </c>
      <c r="C66" s="13">
        <v>278</v>
      </c>
      <c r="D66" s="13">
        <v>291</v>
      </c>
      <c r="E66" s="13">
        <v>300</v>
      </c>
      <c r="F66" s="13">
        <v>303</v>
      </c>
      <c r="G66" s="13">
        <v>305</v>
      </c>
      <c r="H66" s="13">
        <v>288</v>
      </c>
      <c r="I66" s="13">
        <v>249</v>
      </c>
      <c r="J66" s="13">
        <v>313</v>
      </c>
      <c r="K66" s="13">
        <v>340</v>
      </c>
      <c r="L66" s="13">
        <v>406</v>
      </c>
      <c r="M66" s="13">
        <v>398</v>
      </c>
      <c r="N66" s="13">
        <f>PK_12_Total_Membership_By_District_2024[[#This Row],[2024-2025]]-PK_12_Total_Membership_By_District_2024[[#This Row],[2019-2020]]</f>
        <v>110</v>
      </c>
      <c r="O66" s="14">
        <f>N66/PK_12_Total_Membership_By_District_2024[[#This Row],[2019-2020]]</f>
        <v>0.38194444444444442</v>
      </c>
      <c r="P66" s="13">
        <f>PK_12_Total_Membership_By_District_2024[[#This Row],[2024-2025]]-PK_12_Total_Membership_By_District_2024[[#This Row],[2023-2024]]</f>
        <v>-8</v>
      </c>
      <c r="Q66" s="15">
        <f>P66/PK_12_Total_Membership_By_District_2024[[#This Row],[2023-2024]]</f>
        <v>-1.9704433497536946E-2</v>
      </c>
    </row>
    <row r="67" spans="1:17" ht="15">
      <c r="A67" s="27" t="s">
        <v>145</v>
      </c>
      <c r="B67" s="28" t="s">
        <v>146</v>
      </c>
      <c r="C67" s="13">
        <v>3603</v>
      </c>
      <c r="D67" s="13">
        <v>3672</v>
      </c>
      <c r="E67" s="13">
        <v>3626</v>
      </c>
      <c r="F67" s="13">
        <v>3555</v>
      </c>
      <c r="G67" s="13">
        <v>3503</v>
      </c>
      <c r="H67" s="13">
        <v>3482</v>
      </c>
      <c r="I67" s="13">
        <v>3275</v>
      </c>
      <c r="J67" s="13">
        <v>3325</v>
      </c>
      <c r="K67" s="13">
        <v>3308</v>
      </c>
      <c r="L67" s="13">
        <v>3177</v>
      </c>
      <c r="M67" s="13">
        <v>3195</v>
      </c>
      <c r="N67" s="13">
        <f>PK_12_Total_Membership_By_District_2024[[#This Row],[2024-2025]]-PK_12_Total_Membership_By_District_2024[[#This Row],[2019-2020]]</f>
        <v>-287</v>
      </c>
      <c r="O67" s="14">
        <f>N67/PK_12_Total_Membership_By_District_2024[[#This Row],[2019-2020]]</f>
        <v>-8.2423894313612869E-2</v>
      </c>
      <c r="P67" s="13">
        <f>PK_12_Total_Membership_By_District_2024[[#This Row],[2024-2025]]-PK_12_Total_Membership_By_District_2024[[#This Row],[2023-2024]]</f>
        <v>18</v>
      </c>
      <c r="Q67" s="15">
        <f>P67/PK_12_Total_Membership_By_District_2024[[#This Row],[2023-2024]]</f>
        <v>5.6657223796033997E-3</v>
      </c>
    </row>
    <row r="68" spans="1:17" ht="15">
      <c r="A68" s="27" t="s">
        <v>147</v>
      </c>
      <c r="B68" s="28" t="s">
        <v>148</v>
      </c>
      <c r="C68" s="13">
        <v>1373</v>
      </c>
      <c r="D68" s="13">
        <v>1306</v>
      </c>
      <c r="E68" s="13">
        <v>1318</v>
      </c>
      <c r="F68" s="13">
        <v>1346</v>
      </c>
      <c r="G68" s="13">
        <v>1339</v>
      </c>
      <c r="H68" s="13">
        <v>1398</v>
      </c>
      <c r="I68" s="13">
        <v>1368</v>
      </c>
      <c r="J68" s="13">
        <v>1426</v>
      </c>
      <c r="K68" s="13">
        <v>1394</v>
      </c>
      <c r="L68" s="13">
        <v>1376</v>
      </c>
      <c r="M68" s="13">
        <v>1294</v>
      </c>
      <c r="N68" s="13">
        <f>PK_12_Total_Membership_By_District_2024[[#This Row],[2024-2025]]-PK_12_Total_Membership_By_District_2024[[#This Row],[2019-2020]]</f>
        <v>-104</v>
      </c>
      <c r="O68" s="14">
        <f>N68/PK_12_Total_Membership_By_District_2024[[#This Row],[2019-2020]]</f>
        <v>-7.4391988555078684E-2</v>
      </c>
      <c r="P68" s="13">
        <f>PK_12_Total_Membership_By_District_2024[[#This Row],[2024-2025]]-PK_12_Total_Membership_By_District_2024[[#This Row],[2023-2024]]</f>
        <v>-82</v>
      </c>
      <c r="Q68" s="15">
        <f>P68/PK_12_Total_Membership_By_District_2024[[#This Row],[2023-2024]]</f>
        <v>-5.9593023255813955E-2</v>
      </c>
    </row>
    <row r="69" spans="1:17" ht="15">
      <c r="A69" s="27" t="s">
        <v>149</v>
      </c>
      <c r="B69" s="28" t="s">
        <v>150</v>
      </c>
      <c r="C69" s="13">
        <v>221</v>
      </c>
      <c r="D69" s="13">
        <v>203</v>
      </c>
      <c r="E69" s="13">
        <v>200</v>
      </c>
      <c r="F69" s="13">
        <v>212</v>
      </c>
      <c r="G69" s="13">
        <v>221</v>
      </c>
      <c r="H69" s="13">
        <v>229</v>
      </c>
      <c r="I69" s="13">
        <v>187</v>
      </c>
      <c r="J69" s="13">
        <v>208</v>
      </c>
      <c r="K69" s="13">
        <v>190</v>
      </c>
      <c r="L69" s="13">
        <v>167</v>
      </c>
      <c r="M69" s="13">
        <v>155</v>
      </c>
      <c r="N69" s="13">
        <f>PK_12_Total_Membership_By_District_2024[[#This Row],[2024-2025]]-PK_12_Total_Membership_By_District_2024[[#This Row],[2019-2020]]</f>
        <v>-74</v>
      </c>
      <c r="O69" s="14">
        <f>N69/PK_12_Total_Membership_By_District_2024[[#This Row],[2019-2020]]</f>
        <v>-0.32314410480349343</v>
      </c>
      <c r="P69" s="13">
        <f>PK_12_Total_Membership_By_District_2024[[#This Row],[2024-2025]]-PK_12_Total_Membership_By_District_2024[[#This Row],[2023-2024]]</f>
        <v>-12</v>
      </c>
      <c r="Q69" s="15">
        <f>P69/PK_12_Total_Membership_By_District_2024[[#This Row],[2023-2024]]</f>
        <v>-7.1856287425149698E-2</v>
      </c>
    </row>
    <row r="70" spans="1:17" ht="15">
      <c r="A70" s="27" t="s">
        <v>151</v>
      </c>
      <c r="B70" s="28" t="s">
        <v>152</v>
      </c>
      <c r="C70" s="13">
        <v>5613</v>
      </c>
      <c r="D70" s="13">
        <v>5601</v>
      </c>
      <c r="E70" s="13">
        <v>5589</v>
      </c>
      <c r="F70" s="13">
        <v>5637</v>
      </c>
      <c r="G70" s="13">
        <v>5687</v>
      </c>
      <c r="H70" s="13">
        <v>5647</v>
      </c>
      <c r="I70" s="13">
        <v>5292</v>
      </c>
      <c r="J70" s="13">
        <v>5306</v>
      </c>
      <c r="K70" s="13">
        <v>5772</v>
      </c>
      <c r="L70" s="13">
        <v>5846</v>
      </c>
      <c r="M70" s="13">
        <v>5842</v>
      </c>
      <c r="N70" s="13">
        <f>PK_12_Total_Membership_By_District_2024[[#This Row],[2024-2025]]-PK_12_Total_Membership_By_District_2024[[#This Row],[2019-2020]]</f>
        <v>195</v>
      </c>
      <c r="O70" s="14">
        <f>N70/PK_12_Total_Membership_By_District_2024[[#This Row],[2019-2020]]</f>
        <v>3.4531609704267753E-2</v>
      </c>
      <c r="P70" s="13">
        <f>PK_12_Total_Membership_By_District_2024[[#This Row],[2024-2025]]-PK_12_Total_Membership_By_District_2024[[#This Row],[2023-2024]]</f>
        <v>-4</v>
      </c>
      <c r="Q70" s="15">
        <f>P70/PK_12_Total_Membership_By_District_2024[[#This Row],[2023-2024]]</f>
        <v>-6.8422853232979813E-4</v>
      </c>
    </row>
    <row r="71" spans="1:17" ht="15">
      <c r="A71" s="27" t="s">
        <v>153</v>
      </c>
      <c r="B71" s="28" t="s">
        <v>154</v>
      </c>
      <c r="C71" s="13">
        <v>4828</v>
      </c>
      <c r="D71" s="13">
        <v>4847</v>
      </c>
      <c r="E71" s="13">
        <v>4898</v>
      </c>
      <c r="F71" s="13">
        <v>4813</v>
      </c>
      <c r="G71" s="13">
        <v>4789</v>
      </c>
      <c r="H71" s="13">
        <v>4802</v>
      </c>
      <c r="I71" s="13">
        <v>4526</v>
      </c>
      <c r="J71" s="13">
        <v>4614</v>
      </c>
      <c r="K71" s="13">
        <v>4662</v>
      </c>
      <c r="L71" s="13">
        <v>4786</v>
      </c>
      <c r="M71" s="13">
        <v>4695</v>
      </c>
      <c r="N71" s="13">
        <f>PK_12_Total_Membership_By_District_2024[[#This Row],[2024-2025]]-PK_12_Total_Membership_By_District_2024[[#This Row],[2019-2020]]</f>
        <v>-107</v>
      </c>
      <c r="O71" s="14">
        <f>N71/PK_12_Total_Membership_By_District_2024[[#This Row],[2019-2020]]</f>
        <v>-2.2282382340691378E-2</v>
      </c>
      <c r="P71" s="13">
        <f>PK_12_Total_Membership_By_District_2024[[#This Row],[2024-2025]]-PK_12_Total_Membership_By_District_2024[[#This Row],[2023-2024]]</f>
        <v>-91</v>
      </c>
      <c r="Q71" s="15">
        <f>P71/PK_12_Total_Membership_By_District_2024[[#This Row],[2023-2024]]</f>
        <v>-1.9013790221479313E-2</v>
      </c>
    </row>
    <row r="72" spans="1:17" ht="15">
      <c r="A72" s="27" t="s">
        <v>155</v>
      </c>
      <c r="B72" s="28" t="s">
        <v>156</v>
      </c>
      <c r="C72" s="13">
        <v>1038</v>
      </c>
      <c r="D72" s="13">
        <v>1128</v>
      </c>
      <c r="E72" s="13">
        <v>1180</v>
      </c>
      <c r="F72" s="13">
        <v>1180</v>
      </c>
      <c r="G72" s="13">
        <v>1253</v>
      </c>
      <c r="H72" s="13">
        <v>1341</v>
      </c>
      <c r="I72" s="13">
        <v>1159</v>
      </c>
      <c r="J72" s="13">
        <v>1225</v>
      </c>
      <c r="K72" s="13">
        <v>1198</v>
      </c>
      <c r="L72" s="13">
        <v>1171</v>
      </c>
      <c r="M72" s="13">
        <v>1212</v>
      </c>
      <c r="N72" s="13">
        <f>PK_12_Total_Membership_By_District_2024[[#This Row],[2024-2025]]-PK_12_Total_Membership_By_District_2024[[#This Row],[2019-2020]]</f>
        <v>-129</v>
      </c>
      <c r="O72" s="14">
        <f>N72/PK_12_Total_Membership_By_District_2024[[#This Row],[2019-2020]]</f>
        <v>-9.6196868008948541E-2</v>
      </c>
      <c r="P72" s="13">
        <f>PK_12_Total_Membership_By_District_2024[[#This Row],[2024-2025]]-PK_12_Total_Membership_By_District_2024[[#This Row],[2023-2024]]</f>
        <v>41</v>
      </c>
      <c r="Q72" s="15">
        <f>P72/PK_12_Total_Membership_By_District_2024[[#This Row],[2023-2024]]</f>
        <v>3.5012809564474806E-2</v>
      </c>
    </row>
    <row r="73" spans="1:17" ht="15">
      <c r="A73" s="27" t="s">
        <v>157</v>
      </c>
      <c r="B73" s="28" t="s">
        <v>158</v>
      </c>
      <c r="C73" s="13">
        <v>429</v>
      </c>
      <c r="D73" s="13">
        <v>458</v>
      </c>
      <c r="E73" s="13">
        <v>435</v>
      </c>
      <c r="F73" s="13">
        <v>488</v>
      </c>
      <c r="G73" s="13">
        <v>486</v>
      </c>
      <c r="H73" s="13">
        <v>498</v>
      </c>
      <c r="I73" s="13">
        <v>429</v>
      </c>
      <c r="J73" s="13">
        <v>437</v>
      </c>
      <c r="K73" s="13">
        <v>408</v>
      </c>
      <c r="L73" s="13">
        <v>390</v>
      </c>
      <c r="M73" s="13">
        <v>392</v>
      </c>
      <c r="N73" s="13">
        <f>PK_12_Total_Membership_By_District_2024[[#This Row],[2024-2025]]-PK_12_Total_Membership_By_District_2024[[#This Row],[2019-2020]]</f>
        <v>-106</v>
      </c>
      <c r="O73" s="14">
        <f>N73/PK_12_Total_Membership_By_District_2024[[#This Row],[2019-2020]]</f>
        <v>-0.21285140562248997</v>
      </c>
      <c r="P73" s="13">
        <f>PK_12_Total_Membership_By_District_2024[[#This Row],[2024-2025]]-PK_12_Total_Membership_By_District_2024[[#This Row],[2023-2024]]</f>
        <v>2</v>
      </c>
      <c r="Q73" s="15">
        <f>P73/PK_12_Total_Membership_By_District_2024[[#This Row],[2023-2024]]</f>
        <v>5.1282051282051282E-3</v>
      </c>
    </row>
    <row r="74" spans="1:17" ht="15">
      <c r="A74" s="27" t="s">
        <v>159</v>
      </c>
      <c r="B74" s="28" t="s">
        <v>160</v>
      </c>
      <c r="C74" s="13">
        <v>422</v>
      </c>
      <c r="D74" s="13">
        <v>441</v>
      </c>
      <c r="E74" s="13">
        <v>423</v>
      </c>
      <c r="F74" s="13">
        <v>406</v>
      </c>
      <c r="G74" s="13">
        <v>408</v>
      </c>
      <c r="H74" s="13">
        <v>434</v>
      </c>
      <c r="I74" s="13">
        <v>399</v>
      </c>
      <c r="J74" s="13">
        <v>393</v>
      </c>
      <c r="K74" s="13">
        <v>393</v>
      </c>
      <c r="L74" s="13">
        <v>411</v>
      </c>
      <c r="M74" s="13">
        <v>389</v>
      </c>
      <c r="N74" s="13">
        <f>PK_12_Total_Membership_By_District_2024[[#This Row],[2024-2025]]-PK_12_Total_Membership_By_District_2024[[#This Row],[2019-2020]]</f>
        <v>-45</v>
      </c>
      <c r="O74" s="14">
        <f>N74/PK_12_Total_Membership_By_District_2024[[#This Row],[2019-2020]]</f>
        <v>-0.10368663594470046</v>
      </c>
      <c r="P74" s="13">
        <f>PK_12_Total_Membership_By_District_2024[[#This Row],[2024-2025]]-PK_12_Total_Membership_By_District_2024[[#This Row],[2023-2024]]</f>
        <v>-22</v>
      </c>
      <c r="Q74" s="15">
        <f>P74/PK_12_Total_Membership_By_District_2024[[#This Row],[2023-2024]]</f>
        <v>-5.3527980535279802E-2</v>
      </c>
    </row>
    <row r="75" spans="1:17" ht="15">
      <c r="A75" s="27" t="s">
        <v>161</v>
      </c>
      <c r="B75" s="28" t="s">
        <v>162</v>
      </c>
      <c r="C75" s="13">
        <v>1299</v>
      </c>
      <c r="D75" s="13">
        <v>1304</v>
      </c>
      <c r="E75" s="13">
        <v>1243</v>
      </c>
      <c r="F75" s="13">
        <v>1301</v>
      </c>
      <c r="G75" s="13">
        <v>1358</v>
      </c>
      <c r="H75" s="13">
        <v>1354</v>
      </c>
      <c r="I75" s="13">
        <v>1271</v>
      </c>
      <c r="J75" s="13">
        <v>1286</v>
      </c>
      <c r="K75" s="13">
        <v>1283</v>
      </c>
      <c r="L75" s="13">
        <v>1286</v>
      </c>
      <c r="M75" s="13">
        <v>1301</v>
      </c>
      <c r="N75" s="13">
        <f>PK_12_Total_Membership_By_District_2024[[#This Row],[2024-2025]]-PK_12_Total_Membership_By_District_2024[[#This Row],[2019-2020]]</f>
        <v>-53</v>
      </c>
      <c r="O75" s="14">
        <f>N75/PK_12_Total_Membership_By_District_2024[[#This Row],[2019-2020]]</f>
        <v>-3.9143279172821267E-2</v>
      </c>
      <c r="P75" s="13">
        <f>PK_12_Total_Membership_By_District_2024[[#This Row],[2024-2025]]-PK_12_Total_Membership_By_District_2024[[#This Row],[2023-2024]]</f>
        <v>15</v>
      </c>
      <c r="Q75" s="15">
        <f>P75/PK_12_Total_Membership_By_District_2024[[#This Row],[2023-2024]]</f>
        <v>1.1664074650077761E-2</v>
      </c>
    </row>
    <row r="76" spans="1:17" ht="15">
      <c r="A76" s="27" t="s">
        <v>163</v>
      </c>
      <c r="B76" s="28" t="s">
        <v>164</v>
      </c>
      <c r="C76" s="13">
        <v>1929</v>
      </c>
      <c r="D76" s="13">
        <v>1987</v>
      </c>
      <c r="E76" s="13">
        <v>2053</v>
      </c>
      <c r="F76" s="13">
        <v>2073</v>
      </c>
      <c r="G76" s="13">
        <v>2075</v>
      </c>
      <c r="H76" s="13">
        <v>2111</v>
      </c>
      <c r="I76" s="13">
        <v>2074</v>
      </c>
      <c r="J76" s="13">
        <v>2081</v>
      </c>
      <c r="K76" s="13">
        <v>2061</v>
      </c>
      <c r="L76" s="13">
        <v>2066</v>
      </c>
      <c r="M76" s="13">
        <v>2096</v>
      </c>
      <c r="N76" s="13">
        <f>PK_12_Total_Membership_By_District_2024[[#This Row],[2024-2025]]-PK_12_Total_Membership_By_District_2024[[#This Row],[2019-2020]]</f>
        <v>-15</v>
      </c>
      <c r="O76" s="14">
        <f>N76/PK_12_Total_Membership_By_District_2024[[#This Row],[2019-2020]]</f>
        <v>-7.1056371387967785E-3</v>
      </c>
      <c r="P76" s="13">
        <f>PK_12_Total_Membership_By_District_2024[[#This Row],[2024-2025]]-PK_12_Total_Membership_By_District_2024[[#This Row],[2023-2024]]</f>
        <v>30</v>
      </c>
      <c r="Q76" s="15">
        <f>P76/PK_12_Total_Membership_By_District_2024[[#This Row],[2023-2024]]</f>
        <v>1.452081316553727E-2</v>
      </c>
    </row>
    <row r="77" spans="1:17" ht="15">
      <c r="A77" s="27" t="s">
        <v>165</v>
      </c>
      <c r="B77" s="28" t="s">
        <v>166</v>
      </c>
      <c r="C77" s="13">
        <v>96</v>
      </c>
      <c r="D77" s="13">
        <v>109</v>
      </c>
      <c r="E77" s="13">
        <v>111</v>
      </c>
      <c r="F77" s="13">
        <v>96</v>
      </c>
      <c r="G77" s="13">
        <v>80</v>
      </c>
      <c r="H77" s="13">
        <v>87</v>
      </c>
      <c r="I77" s="13">
        <v>65</v>
      </c>
      <c r="J77" s="13">
        <v>77</v>
      </c>
      <c r="K77" s="13">
        <v>81</v>
      </c>
      <c r="L77" s="13">
        <v>76</v>
      </c>
      <c r="M77" s="13">
        <v>75</v>
      </c>
      <c r="N77" s="13">
        <f>PK_12_Total_Membership_By_District_2024[[#This Row],[2024-2025]]-PK_12_Total_Membership_By_District_2024[[#This Row],[2019-2020]]</f>
        <v>-12</v>
      </c>
      <c r="O77" s="14">
        <f>N77/PK_12_Total_Membership_By_District_2024[[#This Row],[2019-2020]]</f>
        <v>-0.13793103448275862</v>
      </c>
      <c r="P77" s="13">
        <f>PK_12_Total_Membership_By_District_2024[[#This Row],[2024-2025]]-PK_12_Total_Membership_By_District_2024[[#This Row],[2023-2024]]</f>
        <v>-1</v>
      </c>
      <c r="Q77" s="15">
        <f>P77/PK_12_Total_Membership_By_District_2024[[#This Row],[2023-2024]]</f>
        <v>-1.3157894736842105E-2</v>
      </c>
    </row>
    <row r="78" spans="1:17" ht="15">
      <c r="A78" s="27" t="s">
        <v>167</v>
      </c>
      <c r="B78" s="28" t="s">
        <v>168</v>
      </c>
      <c r="C78" s="13">
        <v>537</v>
      </c>
      <c r="D78" s="13">
        <v>548</v>
      </c>
      <c r="E78" s="13">
        <v>562</v>
      </c>
      <c r="F78" s="13">
        <v>553</v>
      </c>
      <c r="G78" s="13">
        <v>524</v>
      </c>
      <c r="H78" s="13">
        <v>541</v>
      </c>
      <c r="I78" s="13">
        <v>542</v>
      </c>
      <c r="J78" s="13">
        <v>512</v>
      </c>
      <c r="K78" s="13">
        <v>491</v>
      </c>
      <c r="L78" s="13">
        <v>478</v>
      </c>
      <c r="M78" s="13">
        <v>443</v>
      </c>
      <c r="N78" s="13">
        <f>PK_12_Total_Membership_By_District_2024[[#This Row],[2024-2025]]-PK_12_Total_Membership_By_District_2024[[#This Row],[2019-2020]]</f>
        <v>-98</v>
      </c>
      <c r="O78" s="14">
        <f>N78/PK_12_Total_Membership_By_District_2024[[#This Row],[2019-2020]]</f>
        <v>-0.18114602587800369</v>
      </c>
      <c r="P78" s="13">
        <f>PK_12_Total_Membership_By_District_2024[[#This Row],[2024-2025]]-PK_12_Total_Membership_By_District_2024[[#This Row],[2023-2024]]</f>
        <v>-35</v>
      </c>
      <c r="Q78" s="15">
        <f>P78/PK_12_Total_Membership_By_District_2024[[#This Row],[2023-2024]]</f>
        <v>-7.3221757322175729E-2</v>
      </c>
    </row>
    <row r="79" spans="1:17" ht="15">
      <c r="A79" s="27" t="s">
        <v>169</v>
      </c>
      <c r="B79" s="28" t="s">
        <v>170</v>
      </c>
      <c r="C79" s="13">
        <v>215</v>
      </c>
      <c r="D79" s="13">
        <v>219</v>
      </c>
      <c r="E79" s="13">
        <v>220</v>
      </c>
      <c r="F79" s="13">
        <v>227</v>
      </c>
      <c r="G79" s="13">
        <v>215</v>
      </c>
      <c r="H79" s="13">
        <v>212</v>
      </c>
      <c r="I79" s="13">
        <v>206</v>
      </c>
      <c r="J79" s="13">
        <v>207</v>
      </c>
      <c r="K79" s="13">
        <v>238</v>
      </c>
      <c r="L79" s="13">
        <v>218</v>
      </c>
      <c r="M79" s="13">
        <v>238</v>
      </c>
      <c r="N79" s="13">
        <f>PK_12_Total_Membership_By_District_2024[[#This Row],[2024-2025]]-PK_12_Total_Membership_By_District_2024[[#This Row],[2019-2020]]</f>
        <v>26</v>
      </c>
      <c r="O79" s="14">
        <f>N79/PK_12_Total_Membership_By_District_2024[[#This Row],[2019-2020]]</f>
        <v>0.12264150943396226</v>
      </c>
      <c r="P79" s="13">
        <f>PK_12_Total_Membership_By_District_2024[[#This Row],[2024-2025]]-PK_12_Total_Membership_By_District_2024[[#This Row],[2023-2024]]</f>
        <v>20</v>
      </c>
      <c r="Q79" s="15">
        <f>P79/PK_12_Total_Membership_By_District_2024[[#This Row],[2023-2024]]</f>
        <v>9.1743119266055051E-2</v>
      </c>
    </row>
    <row r="80" spans="1:17" ht="15">
      <c r="A80" s="27" t="s">
        <v>171</v>
      </c>
      <c r="B80" s="28" t="s">
        <v>172</v>
      </c>
      <c r="C80" s="13">
        <v>190</v>
      </c>
      <c r="D80" s="13">
        <v>197</v>
      </c>
      <c r="E80" s="13">
        <v>192</v>
      </c>
      <c r="F80" s="13">
        <v>186</v>
      </c>
      <c r="G80" s="13">
        <v>184</v>
      </c>
      <c r="H80" s="13">
        <v>179</v>
      </c>
      <c r="I80" s="13">
        <v>158</v>
      </c>
      <c r="J80" s="13">
        <v>173</v>
      </c>
      <c r="K80" s="13">
        <v>186</v>
      </c>
      <c r="L80" s="13">
        <v>155</v>
      </c>
      <c r="M80" s="13">
        <v>144</v>
      </c>
      <c r="N80" s="13">
        <f>PK_12_Total_Membership_By_District_2024[[#This Row],[2024-2025]]-PK_12_Total_Membership_By_District_2024[[#This Row],[2019-2020]]</f>
        <v>-35</v>
      </c>
      <c r="O80" s="14">
        <f>N80/PK_12_Total_Membership_By_District_2024[[#This Row],[2019-2020]]</f>
        <v>-0.19553072625698323</v>
      </c>
      <c r="P80" s="13">
        <f>PK_12_Total_Membership_By_District_2024[[#This Row],[2024-2025]]-PK_12_Total_Membership_By_District_2024[[#This Row],[2023-2024]]</f>
        <v>-11</v>
      </c>
      <c r="Q80" s="15">
        <f>P80/PK_12_Total_Membership_By_District_2024[[#This Row],[2023-2024]]</f>
        <v>-7.0967741935483872E-2</v>
      </c>
    </row>
    <row r="81" spans="1:17" ht="15">
      <c r="A81" s="27" t="s">
        <v>173</v>
      </c>
      <c r="B81" s="28" t="s">
        <v>174</v>
      </c>
      <c r="C81" s="13">
        <v>86547</v>
      </c>
      <c r="D81" s="13">
        <v>86708</v>
      </c>
      <c r="E81" s="13">
        <v>86347</v>
      </c>
      <c r="F81" s="13">
        <v>86112</v>
      </c>
      <c r="G81" s="13">
        <v>84623</v>
      </c>
      <c r="H81" s="13">
        <v>84048</v>
      </c>
      <c r="I81" s="13">
        <v>80088</v>
      </c>
      <c r="J81" s="13">
        <v>78473</v>
      </c>
      <c r="K81" s="13">
        <v>77078</v>
      </c>
      <c r="L81" s="13">
        <v>76172</v>
      </c>
      <c r="M81" s="13">
        <v>75495</v>
      </c>
      <c r="N81" s="13">
        <f>PK_12_Total_Membership_By_District_2024[[#This Row],[2024-2025]]-PK_12_Total_Membership_By_District_2024[[#This Row],[2019-2020]]</f>
        <v>-8553</v>
      </c>
      <c r="O81" s="14">
        <f>N81/PK_12_Total_Membership_By_District_2024[[#This Row],[2019-2020]]</f>
        <v>-0.10176327812678469</v>
      </c>
      <c r="P81" s="13">
        <f>PK_12_Total_Membership_By_District_2024[[#This Row],[2024-2025]]-PK_12_Total_Membership_By_District_2024[[#This Row],[2023-2024]]</f>
        <v>-677</v>
      </c>
      <c r="Q81" s="15">
        <f>P81/PK_12_Total_Membership_By_District_2024[[#This Row],[2023-2024]]</f>
        <v>-8.8877802867195297E-3</v>
      </c>
    </row>
    <row r="82" spans="1:17" ht="15">
      <c r="A82" s="27" t="s">
        <v>175</v>
      </c>
      <c r="B82" s="28" t="s">
        <v>176</v>
      </c>
      <c r="C82" s="13">
        <v>175</v>
      </c>
      <c r="D82" s="13">
        <v>171</v>
      </c>
      <c r="E82" s="13">
        <v>192</v>
      </c>
      <c r="F82" s="13">
        <v>184</v>
      </c>
      <c r="G82" s="13">
        <v>208</v>
      </c>
      <c r="H82" s="13">
        <v>203</v>
      </c>
      <c r="I82" s="13">
        <v>215</v>
      </c>
      <c r="J82" s="13">
        <v>219</v>
      </c>
      <c r="K82" s="13">
        <v>211</v>
      </c>
      <c r="L82" s="13">
        <v>217</v>
      </c>
      <c r="M82" s="13">
        <v>211</v>
      </c>
      <c r="N82" s="13">
        <f>PK_12_Total_Membership_By_District_2024[[#This Row],[2024-2025]]-PK_12_Total_Membership_By_District_2024[[#This Row],[2019-2020]]</f>
        <v>8</v>
      </c>
      <c r="O82" s="14">
        <f>N82/PK_12_Total_Membership_By_District_2024[[#This Row],[2019-2020]]</f>
        <v>3.9408866995073892E-2</v>
      </c>
      <c r="P82" s="13">
        <f>PK_12_Total_Membership_By_District_2024[[#This Row],[2024-2025]]-PK_12_Total_Membership_By_District_2024[[#This Row],[2023-2024]]</f>
        <v>-6</v>
      </c>
      <c r="Q82" s="15">
        <f>P82/PK_12_Total_Membership_By_District_2024[[#This Row],[2023-2024]]</f>
        <v>-2.7649769585253458E-2</v>
      </c>
    </row>
    <row r="83" spans="1:17" ht="15">
      <c r="A83" s="27" t="s">
        <v>177</v>
      </c>
      <c r="B83" s="28" t="s">
        <v>178</v>
      </c>
      <c r="C83" s="13">
        <v>66</v>
      </c>
      <c r="D83" s="13">
        <v>62</v>
      </c>
      <c r="E83" s="13">
        <v>63</v>
      </c>
      <c r="F83" s="13">
        <v>49</v>
      </c>
      <c r="G83" s="13">
        <v>54</v>
      </c>
      <c r="H83" s="13">
        <v>57</v>
      </c>
      <c r="I83" s="13">
        <v>44</v>
      </c>
      <c r="J83" s="13">
        <v>137</v>
      </c>
      <c r="K83" s="13">
        <v>419</v>
      </c>
      <c r="L83" s="13">
        <v>398</v>
      </c>
      <c r="M83" s="13">
        <v>32</v>
      </c>
      <c r="N83" s="13">
        <f>PK_12_Total_Membership_By_District_2024[[#This Row],[2024-2025]]-PK_12_Total_Membership_By_District_2024[[#This Row],[2019-2020]]</f>
        <v>-25</v>
      </c>
      <c r="O83" s="14">
        <f>N83/PK_12_Total_Membership_By_District_2024[[#This Row],[2019-2020]]</f>
        <v>-0.43859649122807015</v>
      </c>
      <c r="P83" s="13">
        <f>PK_12_Total_Membership_By_District_2024[[#This Row],[2024-2025]]-PK_12_Total_Membership_By_District_2024[[#This Row],[2023-2024]]</f>
        <v>-366</v>
      </c>
      <c r="Q83" s="15">
        <f>P83/PK_12_Total_Membership_By_District_2024[[#This Row],[2023-2024]]</f>
        <v>-0.91959798994974873</v>
      </c>
    </row>
    <row r="84" spans="1:17" ht="15">
      <c r="A84" s="27" t="s">
        <v>179</v>
      </c>
      <c r="B84" s="28" t="s">
        <v>180</v>
      </c>
      <c r="C84" s="13">
        <v>195</v>
      </c>
      <c r="D84" s="13">
        <v>184</v>
      </c>
      <c r="E84" s="13">
        <v>198</v>
      </c>
      <c r="F84" s="13">
        <v>178</v>
      </c>
      <c r="G84" s="13">
        <v>159</v>
      </c>
      <c r="H84" s="13">
        <v>152</v>
      </c>
      <c r="I84" s="13">
        <v>155</v>
      </c>
      <c r="J84" s="13">
        <v>139</v>
      </c>
      <c r="K84" s="13">
        <v>172</v>
      </c>
      <c r="L84" s="13">
        <v>175</v>
      </c>
      <c r="M84" s="13">
        <v>188</v>
      </c>
      <c r="N84" s="13">
        <f>PK_12_Total_Membership_By_District_2024[[#This Row],[2024-2025]]-PK_12_Total_Membership_By_District_2024[[#This Row],[2019-2020]]</f>
        <v>36</v>
      </c>
      <c r="O84" s="14">
        <f>N84/PK_12_Total_Membership_By_District_2024[[#This Row],[2019-2020]]</f>
        <v>0.23684210526315788</v>
      </c>
      <c r="P84" s="13">
        <f>PK_12_Total_Membership_By_District_2024[[#This Row],[2024-2025]]-PK_12_Total_Membership_By_District_2024[[#This Row],[2023-2024]]</f>
        <v>13</v>
      </c>
      <c r="Q84" s="15">
        <f>P84/PK_12_Total_Membership_By_District_2024[[#This Row],[2023-2024]]</f>
        <v>7.4285714285714288E-2</v>
      </c>
    </row>
    <row r="85" spans="1:17" ht="15">
      <c r="A85" s="27" t="s">
        <v>181</v>
      </c>
      <c r="B85" s="28" t="s">
        <v>182</v>
      </c>
      <c r="C85" s="13">
        <v>111</v>
      </c>
      <c r="D85" s="13">
        <v>123</v>
      </c>
      <c r="E85" s="13">
        <v>104</v>
      </c>
      <c r="F85" s="13">
        <v>107</v>
      </c>
      <c r="G85" s="13">
        <v>133</v>
      </c>
      <c r="H85" s="13">
        <v>130</v>
      </c>
      <c r="I85" s="13">
        <v>151</v>
      </c>
      <c r="J85" s="13">
        <v>153</v>
      </c>
      <c r="K85" s="13">
        <v>129</v>
      </c>
      <c r="L85" s="13">
        <v>117</v>
      </c>
      <c r="M85" s="13">
        <v>96</v>
      </c>
      <c r="N85" s="13">
        <f>PK_12_Total_Membership_By_District_2024[[#This Row],[2024-2025]]-PK_12_Total_Membership_By_District_2024[[#This Row],[2019-2020]]</f>
        <v>-34</v>
      </c>
      <c r="O85" s="14">
        <f>N85/PK_12_Total_Membership_By_District_2024[[#This Row],[2019-2020]]</f>
        <v>-0.26153846153846155</v>
      </c>
      <c r="P85" s="13">
        <f>PK_12_Total_Membership_By_District_2024[[#This Row],[2024-2025]]-PK_12_Total_Membership_By_District_2024[[#This Row],[2023-2024]]</f>
        <v>-21</v>
      </c>
      <c r="Q85" s="15">
        <f>P85/PK_12_Total_Membership_By_District_2024[[#This Row],[2023-2024]]</f>
        <v>-0.17948717948717949</v>
      </c>
    </row>
    <row r="86" spans="1:17" ht="15">
      <c r="A86" s="27" t="s">
        <v>183</v>
      </c>
      <c r="B86" s="28" t="s">
        <v>184</v>
      </c>
      <c r="C86" s="13">
        <v>212</v>
      </c>
      <c r="D86" s="13">
        <v>217</v>
      </c>
      <c r="E86" s="13">
        <v>213</v>
      </c>
      <c r="F86" s="13">
        <v>228</v>
      </c>
      <c r="G86" s="13">
        <v>243</v>
      </c>
      <c r="H86" s="13">
        <v>239</v>
      </c>
      <c r="I86" s="13">
        <v>223</v>
      </c>
      <c r="J86" s="13">
        <v>231</v>
      </c>
      <c r="K86" s="13">
        <v>222</v>
      </c>
      <c r="L86" s="13">
        <v>220</v>
      </c>
      <c r="M86" s="13">
        <v>220</v>
      </c>
      <c r="N86" s="13">
        <f>PK_12_Total_Membership_By_District_2024[[#This Row],[2024-2025]]-PK_12_Total_Membership_By_District_2024[[#This Row],[2019-2020]]</f>
        <v>-19</v>
      </c>
      <c r="O86" s="14">
        <f>N86/PK_12_Total_Membership_By_District_2024[[#This Row],[2019-2020]]</f>
        <v>-7.9497907949790794E-2</v>
      </c>
      <c r="P86" s="13">
        <f>PK_12_Total_Membership_By_District_2024[[#This Row],[2024-2025]]-PK_12_Total_Membership_By_District_2024[[#This Row],[2023-2024]]</f>
        <v>0</v>
      </c>
      <c r="Q86" s="15">
        <f>P86/PK_12_Total_Membership_By_District_2024[[#This Row],[2023-2024]]</f>
        <v>0</v>
      </c>
    </row>
    <row r="87" spans="1:17" ht="15">
      <c r="A87" s="27" t="s">
        <v>185</v>
      </c>
      <c r="B87" s="28" t="s">
        <v>186</v>
      </c>
      <c r="C87" s="13">
        <v>117</v>
      </c>
      <c r="D87" s="13">
        <v>113</v>
      </c>
      <c r="E87" s="13">
        <v>110</v>
      </c>
      <c r="F87" s="13">
        <v>112</v>
      </c>
      <c r="G87" s="13">
        <v>105</v>
      </c>
      <c r="H87" s="13">
        <v>118</v>
      </c>
      <c r="I87" s="13">
        <v>105</v>
      </c>
      <c r="J87" s="13">
        <v>108</v>
      </c>
      <c r="K87" s="13">
        <v>108</v>
      </c>
      <c r="L87" s="13">
        <v>110</v>
      </c>
      <c r="M87" s="13">
        <v>99</v>
      </c>
      <c r="N87" s="13">
        <f>PK_12_Total_Membership_By_District_2024[[#This Row],[2024-2025]]-PK_12_Total_Membership_By_District_2024[[#This Row],[2019-2020]]</f>
        <v>-19</v>
      </c>
      <c r="O87" s="14">
        <f>N87/PK_12_Total_Membership_By_District_2024[[#This Row],[2019-2020]]</f>
        <v>-0.16101694915254236</v>
      </c>
      <c r="P87" s="13">
        <f>PK_12_Total_Membership_By_District_2024[[#This Row],[2024-2025]]-PK_12_Total_Membership_By_District_2024[[#This Row],[2023-2024]]</f>
        <v>-11</v>
      </c>
      <c r="Q87" s="15">
        <f>P87/PK_12_Total_Membership_By_District_2024[[#This Row],[2023-2024]]</f>
        <v>-0.1</v>
      </c>
    </row>
    <row r="88" spans="1:17" ht="15">
      <c r="A88" s="27" t="s">
        <v>187</v>
      </c>
      <c r="B88" s="28" t="s">
        <v>188</v>
      </c>
      <c r="C88" s="13">
        <v>784</v>
      </c>
      <c r="D88" s="13">
        <v>778</v>
      </c>
      <c r="E88" s="13">
        <v>775</v>
      </c>
      <c r="F88" s="13">
        <v>781</v>
      </c>
      <c r="G88" s="13">
        <v>788</v>
      </c>
      <c r="H88" s="13">
        <v>778</v>
      </c>
      <c r="I88" s="13">
        <v>747</v>
      </c>
      <c r="J88" s="13">
        <v>749</v>
      </c>
      <c r="K88" s="13">
        <v>762</v>
      </c>
      <c r="L88" s="13">
        <v>768</v>
      </c>
      <c r="M88" s="13">
        <v>742</v>
      </c>
      <c r="N88" s="13">
        <f>PK_12_Total_Membership_By_District_2024[[#This Row],[2024-2025]]-PK_12_Total_Membership_By_District_2024[[#This Row],[2019-2020]]</f>
        <v>-36</v>
      </c>
      <c r="O88" s="14">
        <f>N88/PK_12_Total_Membership_By_District_2024[[#This Row],[2019-2020]]</f>
        <v>-4.6272493573264781E-2</v>
      </c>
      <c r="P88" s="13">
        <f>PK_12_Total_Membership_By_District_2024[[#This Row],[2024-2025]]-PK_12_Total_Membership_By_District_2024[[#This Row],[2023-2024]]</f>
        <v>-26</v>
      </c>
      <c r="Q88" s="15">
        <f>P88/PK_12_Total_Membership_By_District_2024[[#This Row],[2023-2024]]</f>
        <v>-3.3854166666666664E-2</v>
      </c>
    </row>
    <row r="89" spans="1:17" ht="15">
      <c r="A89" s="27" t="s">
        <v>189</v>
      </c>
      <c r="B89" s="28" t="s">
        <v>190</v>
      </c>
      <c r="C89" s="13">
        <v>1093</v>
      </c>
      <c r="D89" s="13">
        <v>1074</v>
      </c>
      <c r="E89" s="13">
        <v>1033</v>
      </c>
      <c r="F89" s="13">
        <v>1036</v>
      </c>
      <c r="G89" s="13">
        <v>1081</v>
      </c>
      <c r="H89" s="13">
        <v>1102</v>
      </c>
      <c r="I89" s="13">
        <v>998</v>
      </c>
      <c r="J89" s="13">
        <v>1010</v>
      </c>
      <c r="K89" s="13">
        <v>982</v>
      </c>
      <c r="L89" s="13">
        <v>977</v>
      </c>
      <c r="M89" s="13">
        <v>949</v>
      </c>
      <c r="N89" s="13">
        <f>PK_12_Total_Membership_By_District_2024[[#This Row],[2024-2025]]-PK_12_Total_Membership_By_District_2024[[#This Row],[2019-2020]]</f>
        <v>-153</v>
      </c>
      <c r="O89" s="14">
        <f>N89/PK_12_Total_Membership_By_District_2024[[#This Row],[2019-2020]]</f>
        <v>-0.13883847549909256</v>
      </c>
      <c r="P89" s="13">
        <f>PK_12_Total_Membership_By_District_2024[[#This Row],[2024-2025]]-PK_12_Total_Membership_By_District_2024[[#This Row],[2023-2024]]</f>
        <v>-28</v>
      </c>
      <c r="Q89" s="15">
        <f>P89/PK_12_Total_Membership_By_District_2024[[#This Row],[2023-2024]]</f>
        <v>-2.8659160696008188E-2</v>
      </c>
    </row>
    <row r="90" spans="1:17" ht="15">
      <c r="A90" s="27" t="s">
        <v>191</v>
      </c>
      <c r="B90" s="28" t="s">
        <v>192</v>
      </c>
      <c r="C90" s="13">
        <v>4564</v>
      </c>
      <c r="D90" s="13">
        <v>4697</v>
      </c>
      <c r="E90" s="13">
        <v>5053</v>
      </c>
      <c r="F90" s="13">
        <v>5251</v>
      </c>
      <c r="G90" s="13">
        <v>5419</v>
      </c>
      <c r="H90" s="13">
        <v>5545</v>
      </c>
      <c r="I90" s="13">
        <v>6931</v>
      </c>
      <c r="J90" s="13">
        <v>5797</v>
      </c>
      <c r="K90" s="13">
        <v>5595</v>
      </c>
      <c r="L90" s="13">
        <v>5267</v>
      </c>
      <c r="M90" s="13">
        <v>4492</v>
      </c>
      <c r="N90" s="13">
        <f>PK_12_Total_Membership_By_District_2024[[#This Row],[2024-2025]]-PK_12_Total_Membership_By_District_2024[[#This Row],[2019-2020]]</f>
        <v>-1053</v>
      </c>
      <c r="O90" s="14">
        <f>N90/PK_12_Total_Membership_By_District_2024[[#This Row],[2019-2020]]</f>
        <v>-0.18990081154192967</v>
      </c>
      <c r="P90" s="13">
        <f>PK_12_Total_Membership_By_District_2024[[#This Row],[2024-2025]]-PK_12_Total_Membership_By_District_2024[[#This Row],[2023-2024]]</f>
        <v>-775</v>
      </c>
      <c r="Q90" s="15">
        <f>P90/PK_12_Total_Membership_By_District_2024[[#This Row],[2023-2024]]</f>
        <v>-0.14714258591228405</v>
      </c>
    </row>
    <row r="91" spans="1:17" ht="15">
      <c r="A91" s="27" t="s">
        <v>193</v>
      </c>
      <c r="B91" s="28" t="s">
        <v>194</v>
      </c>
      <c r="C91" s="13">
        <v>1325</v>
      </c>
      <c r="D91" s="13">
        <v>1357</v>
      </c>
      <c r="E91" s="13">
        <v>1381</v>
      </c>
      <c r="F91" s="13">
        <v>1377</v>
      </c>
      <c r="G91" s="13">
        <v>1371</v>
      </c>
      <c r="H91" s="13">
        <v>1363</v>
      </c>
      <c r="I91" s="13">
        <v>1314</v>
      </c>
      <c r="J91" s="13">
        <v>1311</v>
      </c>
      <c r="K91" s="13">
        <v>1281</v>
      </c>
      <c r="L91" s="13">
        <v>1254</v>
      </c>
      <c r="M91" s="13">
        <v>1183</v>
      </c>
      <c r="N91" s="13">
        <f>PK_12_Total_Membership_By_District_2024[[#This Row],[2024-2025]]-PK_12_Total_Membership_By_District_2024[[#This Row],[2019-2020]]</f>
        <v>-180</v>
      </c>
      <c r="O91" s="14">
        <f>N91/PK_12_Total_Membership_By_District_2024[[#This Row],[2019-2020]]</f>
        <v>-0.13206162876008803</v>
      </c>
      <c r="P91" s="13">
        <f>PK_12_Total_Membership_By_District_2024[[#This Row],[2024-2025]]-PK_12_Total_Membership_By_District_2024[[#This Row],[2023-2024]]</f>
        <v>-71</v>
      </c>
      <c r="Q91" s="15">
        <f>P91/PK_12_Total_Membership_By_District_2024[[#This Row],[2023-2024]]</f>
        <v>-5.6618819776714513E-2</v>
      </c>
    </row>
    <row r="92" spans="1:17" ht="15">
      <c r="A92" s="27" t="s">
        <v>195</v>
      </c>
      <c r="B92" s="28" t="s">
        <v>196</v>
      </c>
      <c r="C92" s="13">
        <v>791</v>
      </c>
      <c r="D92" s="13">
        <v>857</v>
      </c>
      <c r="E92" s="13">
        <v>869</v>
      </c>
      <c r="F92" s="13">
        <v>786</v>
      </c>
      <c r="G92" s="13">
        <v>730</v>
      </c>
      <c r="H92" s="13">
        <v>725</v>
      </c>
      <c r="I92" s="13">
        <v>659</v>
      </c>
      <c r="J92" s="13">
        <v>640</v>
      </c>
      <c r="K92" s="13">
        <v>641</v>
      </c>
      <c r="L92" s="13">
        <v>691</v>
      </c>
      <c r="M92" s="13">
        <v>633</v>
      </c>
      <c r="N92" s="13">
        <f>PK_12_Total_Membership_By_District_2024[[#This Row],[2024-2025]]-PK_12_Total_Membership_By_District_2024[[#This Row],[2019-2020]]</f>
        <v>-92</v>
      </c>
      <c r="O92" s="14">
        <f>N92/PK_12_Total_Membership_By_District_2024[[#This Row],[2019-2020]]</f>
        <v>-0.12689655172413794</v>
      </c>
      <c r="P92" s="13">
        <f>PK_12_Total_Membership_By_District_2024[[#This Row],[2024-2025]]-PK_12_Total_Membership_By_District_2024[[#This Row],[2023-2024]]</f>
        <v>-58</v>
      </c>
      <c r="Q92" s="15">
        <f>P92/PK_12_Total_Membership_By_District_2024[[#This Row],[2023-2024]]</f>
        <v>-8.3936324167872653E-2</v>
      </c>
    </row>
    <row r="93" spans="1:17" ht="15">
      <c r="A93" s="27" t="s">
        <v>197</v>
      </c>
      <c r="B93" s="28" t="s">
        <v>198</v>
      </c>
      <c r="C93" s="13">
        <v>29053</v>
      </c>
      <c r="D93" s="13">
        <v>29527</v>
      </c>
      <c r="E93" s="13">
        <v>29682</v>
      </c>
      <c r="F93" s="13">
        <v>30019</v>
      </c>
      <c r="G93" s="13">
        <v>30463</v>
      </c>
      <c r="H93" s="13">
        <v>30754</v>
      </c>
      <c r="I93" s="13">
        <v>29418</v>
      </c>
      <c r="J93" s="13">
        <v>29941</v>
      </c>
      <c r="K93" s="13">
        <v>30105</v>
      </c>
      <c r="L93" s="13">
        <v>29914</v>
      </c>
      <c r="M93" s="13">
        <v>29544</v>
      </c>
      <c r="N93" s="13">
        <f>PK_12_Total_Membership_By_District_2024[[#This Row],[2024-2025]]-PK_12_Total_Membership_By_District_2024[[#This Row],[2019-2020]]</f>
        <v>-1210</v>
      </c>
      <c r="O93" s="14">
        <f>N93/PK_12_Total_Membership_By_District_2024[[#This Row],[2019-2020]]</f>
        <v>-3.934447551538011E-2</v>
      </c>
      <c r="P93" s="13">
        <f>PK_12_Total_Membership_By_District_2024[[#This Row],[2024-2025]]-PK_12_Total_Membership_By_District_2024[[#This Row],[2023-2024]]</f>
        <v>-370</v>
      </c>
      <c r="Q93" s="15">
        <f>P93/PK_12_Total_Membership_By_District_2024[[#This Row],[2023-2024]]</f>
        <v>-1.2368790532860868E-2</v>
      </c>
    </row>
    <row r="94" spans="1:17" ht="15">
      <c r="A94" s="27" t="s">
        <v>199</v>
      </c>
      <c r="B94" s="28" t="s">
        <v>200</v>
      </c>
      <c r="C94" s="13">
        <v>16133</v>
      </c>
      <c r="D94" s="13">
        <v>16043</v>
      </c>
      <c r="E94" s="13">
        <v>16280</v>
      </c>
      <c r="F94" s="13">
        <v>16278</v>
      </c>
      <c r="G94" s="13">
        <v>16181</v>
      </c>
      <c r="H94" s="13">
        <v>16163</v>
      </c>
      <c r="I94" s="13">
        <v>14965</v>
      </c>
      <c r="J94" s="13">
        <v>15291</v>
      </c>
      <c r="K94" s="13">
        <v>15212</v>
      </c>
      <c r="L94" s="13">
        <v>15039</v>
      </c>
      <c r="M94" s="13">
        <v>14751</v>
      </c>
      <c r="N94" s="13">
        <f>PK_12_Total_Membership_By_District_2024[[#This Row],[2024-2025]]-PK_12_Total_Membership_By_District_2024[[#This Row],[2019-2020]]</f>
        <v>-1412</v>
      </c>
      <c r="O94" s="14">
        <f>N94/PK_12_Total_Membership_By_District_2024[[#This Row],[2019-2020]]</f>
        <v>-8.7360019798304767E-2</v>
      </c>
      <c r="P94" s="13">
        <f>PK_12_Total_Membership_By_District_2024[[#This Row],[2024-2025]]-PK_12_Total_Membership_By_District_2024[[#This Row],[2023-2024]]</f>
        <v>-288</v>
      </c>
      <c r="Q94" s="15">
        <f>P94/PK_12_Total_Membership_By_District_2024[[#This Row],[2023-2024]]</f>
        <v>-1.9150209455415918E-2</v>
      </c>
    </row>
    <row r="95" spans="1:17" ht="15">
      <c r="A95" s="27" t="s">
        <v>201</v>
      </c>
      <c r="B95" s="28" t="s">
        <v>202</v>
      </c>
      <c r="C95" s="13">
        <v>1127</v>
      </c>
      <c r="D95" s="13">
        <v>1143</v>
      </c>
      <c r="E95" s="13">
        <v>1153</v>
      </c>
      <c r="F95" s="13">
        <v>1141</v>
      </c>
      <c r="G95" s="13">
        <v>1129</v>
      </c>
      <c r="H95" s="13">
        <v>1151</v>
      </c>
      <c r="I95" s="13">
        <v>1021</v>
      </c>
      <c r="J95" s="13">
        <v>1058</v>
      </c>
      <c r="K95" s="13">
        <v>1061</v>
      </c>
      <c r="L95" s="13">
        <v>1015</v>
      </c>
      <c r="M95" s="13">
        <v>956</v>
      </c>
      <c r="N95" s="13">
        <f>PK_12_Total_Membership_By_District_2024[[#This Row],[2024-2025]]-PK_12_Total_Membership_By_District_2024[[#This Row],[2019-2020]]</f>
        <v>-195</v>
      </c>
      <c r="O95" s="14">
        <f>N95/PK_12_Total_Membership_By_District_2024[[#This Row],[2019-2020]]</f>
        <v>-0.16941789748045177</v>
      </c>
      <c r="P95" s="13">
        <f>PK_12_Total_Membership_By_District_2024[[#This Row],[2024-2025]]-PK_12_Total_Membership_By_District_2024[[#This Row],[2023-2024]]</f>
        <v>-59</v>
      </c>
      <c r="Q95" s="15">
        <f>P95/PK_12_Total_Membership_By_District_2024[[#This Row],[2023-2024]]</f>
        <v>-5.8128078817733991E-2</v>
      </c>
    </row>
    <row r="96" spans="1:17" ht="15">
      <c r="A96" s="27" t="s">
        <v>203</v>
      </c>
      <c r="B96" s="28" t="s">
        <v>204</v>
      </c>
      <c r="C96" s="13">
        <v>1025</v>
      </c>
      <c r="D96" s="13">
        <v>1040</v>
      </c>
      <c r="E96" s="13">
        <v>1040</v>
      </c>
      <c r="F96" s="13">
        <v>982</v>
      </c>
      <c r="G96" s="13">
        <v>937</v>
      </c>
      <c r="H96" s="13">
        <v>881</v>
      </c>
      <c r="I96" s="13">
        <v>774</v>
      </c>
      <c r="J96" s="13">
        <v>789</v>
      </c>
      <c r="K96" s="13">
        <v>796</v>
      </c>
      <c r="L96" s="13">
        <v>744</v>
      </c>
      <c r="M96" s="13">
        <v>769</v>
      </c>
      <c r="N96" s="13">
        <f>PK_12_Total_Membership_By_District_2024[[#This Row],[2024-2025]]-PK_12_Total_Membership_By_District_2024[[#This Row],[2019-2020]]</f>
        <v>-112</v>
      </c>
      <c r="O96" s="14">
        <f>N96/PK_12_Total_Membership_By_District_2024[[#This Row],[2019-2020]]</f>
        <v>-0.12712826333711691</v>
      </c>
      <c r="P96" s="13">
        <f>PK_12_Total_Membership_By_District_2024[[#This Row],[2024-2025]]-PK_12_Total_Membership_By_District_2024[[#This Row],[2023-2024]]</f>
        <v>25</v>
      </c>
      <c r="Q96" s="15">
        <f>P96/PK_12_Total_Membership_By_District_2024[[#This Row],[2023-2024]]</f>
        <v>3.3602150537634407E-2</v>
      </c>
    </row>
    <row r="97" spans="1:17" ht="15">
      <c r="A97" s="27" t="s">
        <v>205</v>
      </c>
      <c r="B97" s="28" t="s">
        <v>206</v>
      </c>
      <c r="C97" s="13">
        <v>197</v>
      </c>
      <c r="D97" s="13">
        <v>203</v>
      </c>
      <c r="E97" s="13">
        <v>198</v>
      </c>
      <c r="F97" s="13">
        <v>192</v>
      </c>
      <c r="G97" s="13">
        <v>186</v>
      </c>
      <c r="H97" s="13">
        <v>200</v>
      </c>
      <c r="I97" s="13">
        <v>221</v>
      </c>
      <c r="J97" s="13">
        <v>228</v>
      </c>
      <c r="K97" s="13">
        <v>259</v>
      </c>
      <c r="L97" s="13">
        <v>252</v>
      </c>
      <c r="M97" s="13">
        <v>214</v>
      </c>
      <c r="N97" s="13">
        <f>PK_12_Total_Membership_By_District_2024[[#This Row],[2024-2025]]-PK_12_Total_Membership_By_District_2024[[#This Row],[2019-2020]]</f>
        <v>14</v>
      </c>
      <c r="O97" s="14">
        <f>N97/PK_12_Total_Membership_By_District_2024[[#This Row],[2019-2020]]</f>
        <v>7.0000000000000007E-2</v>
      </c>
      <c r="P97" s="13">
        <f>PK_12_Total_Membership_By_District_2024[[#This Row],[2024-2025]]-PK_12_Total_Membership_By_District_2024[[#This Row],[2023-2024]]</f>
        <v>-38</v>
      </c>
      <c r="Q97" s="15">
        <f>P97/PK_12_Total_Membership_By_District_2024[[#This Row],[2023-2024]]</f>
        <v>-0.15079365079365079</v>
      </c>
    </row>
    <row r="98" spans="1:17" ht="15">
      <c r="A98" s="27" t="s">
        <v>207</v>
      </c>
      <c r="B98" s="28" t="s">
        <v>208</v>
      </c>
      <c r="C98" s="13">
        <v>363</v>
      </c>
      <c r="D98" s="13">
        <v>359</v>
      </c>
      <c r="E98" s="13">
        <v>354</v>
      </c>
      <c r="F98" s="13">
        <v>359</v>
      </c>
      <c r="G98" s="13">
        <v>371</v>
      </c>
      <c r="H98" s="13">
        <v>365</v>
      </c>
      <c r="I98" s="13">
        <v>330</v>
      </c>
      <c r="J98" s="13">
        <v>314</v>
      </c>
      <c r="K98" s="13">
        <v>319</v>
      </c>
      <c r="L98" s="13">
        <v>293</v>
      </c>
      <c r="M98" s="13">
        <v>271</v>
      </c>
      <c r="N98" s="13">
        <f>PK_12_Total_Membership_By_District_2024[[#This Row],[2024-2025]]-PK_12_Total_Membership_By_District_2024[[#This Row],[2019-2020]]</f>
        <v>-94</v>
      </c>
      <c r="O98" s="14">
        <f>N98/PK_12_Total_Membership_By_District_2024[[#This Row],[2019-2020]]</f>
        <v>-0.25753424657534246</v>
      </c>
      <c r="P98" s="13">
        <f>PK_12_Total_Membership_By_District_2024[[#This Row],[2024-2025]]-PK_12_Total_Membership_By_District_2024[[#This Row],[2023-2024]]</f>
        <v>-22</v>
      </c>
      <c r="Q98" s="15">
        <f>P98/PK_12_Total_Membership_By_District_2024[[#This Row],[2023-2024]]</f>
        <v>-7.5085324232081918E-2</v>
      </c>
    </row>
    <row r="99" spans="1:17" ht="15">
      <c r="A99" s="27" t="s">
        <v>209</v>
      </c>
      <c r="B99" s="28" t="s">
        <v>210</v>
      </c>
      <c r="C99" s="13">
        <v>130</v>
      </c>
      <c r="D99" s="13">
        <v>124</v>
      </c>
      <c r="E99" s="13">
        <v>124</v>
      </c>
      <c r="F99" s="13">
        <v>123</v>
      </c>
      <c r="G99" s="13">
        <v>116</v>
      </c>
      <c r="H99" s="13">
        <v>121</v>
      </c>
      <c r="I99" s="13">
        <v>100</v>
      </c>
      <c r="J99" s="13">
        <v>114</v>
      </c>
      <c r="K99" s="13">
        <v>119</v>
      </c>
      <c r="L99" s="13">
        <v>117</v>
      </c>
      <c r="M99" s="13">
        <v>127</v>
      </c>
      <c r="N99" s="13">
        <f>PK_12_Total_Membership_By_District_2024[[#This Row],[2024-2025]]-PK_12_Total_Membership_By_District_2024[[#This Row],[2019-2020]]</f>
        <v>6</v>
      </c>
      <c r="O99" s="14">
        <f>N99/PK_12_Total_Membership_By_District_2024[[#This Row],[2019-2020]]</f>
        <v>4.9586776859504134E-2</v>
      </c>
      <c r="P99" s="13">
        <f>PK_12_Total_Membership_By_District_2024[[#This Row],[2024-2025]]-PK_12_Total_Membership_By_District_2024[[#This Row],[2023-2024]]</f>
        <v>10</v>
      </c>
      <c r="Q99" s="15">
        <f>P99/PK_12_Total_Membership_By_District_2024[[#This Row],[2023-2024]]</f>
        <v>8.5470085470085472E-2</v>
      </c>
    </row>
    <row r="100" spans="1:17" ht="15">
      <c r="A100" s="27" t="s">
        <v>211</v>
      </c>
      <c r="B100" s="28" t="s">
        <v>212</v>
      </c>
      <c r="C100" s="13">
        <v>450</v>
      </c>
      <c r="D100" s="13">
        <v>464</v>
      </c>
      <c r="E100" s="13">
        <v>471</v>
      </c>
      <c r="F100" s="13">
        <v>462</v>
      </c>
      <c r="G100" s="13">
        <v>468</v>
      </c>
      <c r="H100" s="13">
        <v>431</v>
      </c>
      <c r="I100" s="13">
        <v>594</v>
      </c>
      <c r="J100" s="13">
        <v>502</v>
      </c>
      <c r="K100" s="13">
        <v>442</v>
      </c>
      <c r="L100" s="13">
        <v>404</v>
      </c>
      <c r="M100" s="13">
        <v>465</v>
      </c>
      <c r="N100" s="13">
        <f>PK_12_Total_Membership_By_District_2024[[#This Row],[2024-2025]]-PK_12_Total_Membership_By_District_2024[[#This Row],[2019-2020]]</f>
        <v>34</v>
      </c>
      <c r="O100" s="14">
        <f>N100/PK_12_Total_Membership_By_District_2024[[#This Row],[2019-2020]]</f>
        <v>7.8886310904872387E-2</v>
      </c>
      <c r="P100" s="13">
        <f>PK_12_Total_Membership_By_District_2024[[#This Row],[2024-2025]]-PK_12_Total_Membership_By_District_2024[[#This Row],[2023-2024]]</f>
        <v>61</v>
      </c>
      <c r="Q100" s="15">
        <f>P100/PK_12_Total_Membership_By_District_2024[[#This Row],[2023-2024]]</f>
        <v>0.15099009900990099</v>
      </c>
    </row>
    <row r="101" spans="1:17" ht="15">
      <c r="A101" s="27" t="s">
        <v>213</v>
      </c>
      <c r="B101" s="28" t="s">
        <v>214</v>
      </c>
      <c r="C101" s="13">
        <v>48</v>
      </c>
      <c r="D101" s="13">
        <v>49</v>
      </c>
      <c r="E101" s="13">
        <v>54</v>
      </c>
      <c r="F101" s="13">
        <v>57</v>
      </c>
      <c r="G101" s="13">
        <v>46</v>
      </c>
      <c r="H101" s="13">
        <v>48</v>
      </c>
      <c r="I101" s="13">
        <v>44</v>
      </c>
      <c r="J101" s="13">
        <v>32</v>
      </c>
      <c r="K101" s="13">
        <v>33</v>
      </c>
      <c r="L101" s="13">
        <v>26</v>
      </c>
      <c r="M101" s="13">
        <v>25</v>
      </c>
      <c r="N101" s="13">
        <f>PK_12_Total_Membership_By_District_2024[[#This Row],[2024-2025]]-PK_12_Total_Membership_By_District_2024[[#This Row],[2019-2020]]</f>
        <v>-23</v>
      </c>
      <c r="O101" s="14">
        <f>N101/PK_12_Total_Membership_By_District_2024[[#This Row],[2019-2020]]</f>
        <v>-0.47916666666666669</v>
      </c>
      <c r="P101" s="13">
        <f>PK_12_Total_Membership_By_District_2024[[#This Row],[2024-2025]]-PK_12_Total_Membership_By_District_2024[[#This Row],[2023-2024]]</f>
        <v>-1</v>
      </c>
      <c r="Q101" s="15">
        <f>P101/PK_12_Total_Membership_By_District_2024[[#This Row],[2023-2024]]</f>
        <v>-3.8461538461538464E-2</v>
      </c>
    </row>
    <row r="102" spans="1:17" ht="15">
      <c r="A102" s="27" t="s">
        <v>215</v>
      </c>
      <c r="B102" s="28" t="s">
        <v>216</v>
      </c>
      <c r="C102" s="13">
        <v>171</v>
      </c>
      <c r="D102" s="13">
        <v>180</v>
      </c>
      <c r="E102" s="13">
        <v>187</v>
      </c>
      <c r="F102" s="13">
        <v>190</v>
      </c>
      <c r="G102" s="13">
        <v>214</v>
      </c>
      <c r="H102" s="13">
        <v>220</v>
      </c>
      <c r="I102" s="13">
        <v>222</v>
      </c>
      <c r="J102" s="13">
        <v>213</v>
      </c>
      <c r="K102" s="13">
        <v>224</v>
      </c>
      <c r="L102" s="13">
        <v>229</v>
      </c>
      <c r="M102" s="13">
        <v>220</v>
      </c>
      <c r="N102" s="13">
        <f>PK_12_Total_Membership_By_District_2024[[#This Row],[2024-2025]]-PK_12_Total_Membership_By_District_2024[[#This Row],[2019-2020]]</f>
        <v>0</v>
      </c>
      <c r="O102" s="14">
        <f>N102/PK_12_Total_Membership_By_District_2024[[#This Row],[2019-2020]]</f>
        <v>0</v>
      </c>
      <c r="P102" s="13">
        <f>PK_12_Total_Membership_By_District_2024[[#This Row],[2024-2025]]-PK_12_Total_Membership_By_District_2024[[#This Row],[2023-2024]]</f>
        <v>-9</v>
      </c>
      <c r="Q102" s="15">
        <f>P102/PK_12_Total_Membership_By_District_2024[[#This Row],[2023-2024]]</f>
        <v>-3.9301310043668124E-2</v>
      </c>
    </row>
    <row r="103" spans="1:17" ht="15">
      <c r="A103" s="27" t="s">
        <v>217</v>
      </c>
      <c r="B103" s="28" t="s">
        <v>218</v>
      </c>
      <c r="C103" s="13">
        <v>476</v>
      </c>
      <c r="D103" s="13">
        <v>491</v>
      </c>
      <c r="E103" s="13">
        <v>479</v>
      </c>
      <c r="F103" s="13">
        <v>476</v>
      </c>
      <c r="G103" s="13">
        <v>469</v>
      </c>
      <c r="H103" s="13">
        <v>450</v>
      </c>
      <c r="I103" s="13">
        <v>431</v>
      </c>
      <c r="J103" s="13">
        <v>448</v>
      </c>
      <c r="K103" s="13">
        <v>457</v>
      </c>
      <c r="L103" s="13">
        <v>469</v>
      </c>
      <c r="M103" s="13">
        <v>451</v>
      </c>
      <c r="N103" s="13">
        <f>PK_12_Total_Membership_By_District_2024[[#This Row],[2024-2025]]-PK_12_Total_Membership_By_District_2024[[#This Row],[2019-2020]]</f>
        <v>1</v>
      </c>
      <c r="O103" s="14">
        <f>N103/PK_12_Total_Membership_By_District_2024[[#This Row],[2019-2020]]</f>
        <v>2.2222222222222222E-3</v>
      </c>
      <c r="P103" s="13">
        <f>PK_12_Total_Membership_By_District_2024[[#This Row],[2024-2025]]-PK_12_Total_Membership_By_District_2024[[#This Row],[2023-2024]]</f>
        <v>-18</v>
      </c>
      <c r="Q103" s="15">
        <f>P103/PK_12_Total_Membership_By_District_2024[[#This Row],[2023-2024]]</f>
        <v>-3.8379530916844352E-2</v>
      </c>
    </row>
    <row r="104" spans="1:17" ht="15">
      <c r="A104" s="27" t="s">
        <v>219</v>
      </c>
      <c r="B104" s="28" t="s">
        <v>220</v>
      </c>
      <c r="C104" s="13">
        <v>45</v>
      </c>
      <c r="D104" s="13">
        <v>43</v>
      </c>
      <c r="E104" s="13">
        <v>47</v>
      </c>
      <c r="F104" s="13">
        <v>42</v>
      </c>
      <c r="G104" s="13">
        <v>45</v>
      </c>
      <c r="H104" s="13">
        <v>55</v>
      </c>
      <c r="I104" s="13">
        <v>50</v>
      </c>
      <c r="J104" s="13">
        <v>43</v>
      </c>
      <c r="K104" s="13">
        <v>40</v>
      </c>
      <c r="L104" s="13">
        <v>36</v>
      </c>
      <c r="M104" s="13">
        <v>30</v>
      </c>
      <c r="N104" s="13">
        <f>PK_12_Total_Membership_By_District_2024[[#This Row],[2024-2025]]-PK_12_Total_Membership_By_District_2024[[#This Row],[2019-2020]]</f>
        <v>-25</v>
      </c>
      <c r="O104" s="14">
        <f>N104/PK_12_Total_Membership_By_District_2024[[#This Row],[2019-2020]]</f>
        <v>-0.45454545454545453</v>
      </c>
      <c r="P104" s="13">
        <f>PK_12_Total_Membership_By_District_2024[[#This Row],[2024-2025]]-PK_12_Total_Membership_By_District_2024[[#This Row],[2023-2024]]</f>
        <v>-6</v>
      </c>
      <c r="Q104" s="15">
        <f>P104/PK_12_Total_Membership_By_District_2024[[#This Row],[2023-2024]]</f>
        <v>-0.16666666666666666</v>
      </c>
    </row>
    <row r="105" spans="1:17" ht="15">
      <c r="A105" s="27" t="s">
        <v>221</v>
      </c>
      <c r="B105" s="28" t="s">
        <v>222</v>
      </c>
      <c r="C105" s="13">
        <v>2272</v>
      </c>
      <c r="D105" s="13">
        <v>2295</v>
      </c>
      <c r="E105" s="13">
        <v>2284</v>
      </c>
      <c r="F105" s="13">
        <v>2291</v>
      </c>
      <c r="G105" s="13">
        <v>2301</v>
      </c>
      <c r="H105" s="13">
        <v>2258</v>
      </c>
      <c r="I105" s="13">
        <v>2104</v>
      </c>
      <c r="J105" s="13">
        <v>1996</v>
      </c>
      <c r="K105" s="13">
        <v>1972</v>
      </c>
      <c r="L105" s="13">
        <v>1887</v>
      </c>
      <c r="M105" s="13">
        <v>1910</v>
      </c>
      <c r="N105" s="13">
        <f>PK_12_Total_Membership_By_District_2024[[#This Row],[2024-2025]]-PK_12_Total_Membership_By_District_2024[[#This Row],[2019-2020]]</f>
        <v>-348</v>
      </c>
      <c r="O105" s="14">
        <f>N105/PK_12_Total_Membership_By_District_2024[[#This Row],[2019-2020]]</f>
        <v>-0.15411868910540302</v>
      </c>
      <c r="P105" s="13">
        <f>PK_12_Total_Membership_By_District_2024[[#This Row],[2024-2025]]-PK_12_Total_Membership_By_District_2024[[#This Row],[2023-2024]]</f>
        <v>23</v>
      </c>
      <c r="Q105" s="15">
        <f>P105/PK_12_Total_Membership_By_District_2024[[#This Row],[2023-2024]]</f>
        <v>1.2188659247482777E-2</v>
      </c>
    </row>
    <row r="106" spans="1:17" ht="15">
      <c r="A106" s="27" t="s">
        <v>223</v>
      </c>
      <c r="B106" s="28" t="s">
        <v>224</v>
      </c>
      <c r="C106" s="13">
        <v>198</v>
      </c>
      <c r="D106" s="13">
        <v>205</v>
      </c>
      <c r="E106" s="13">
        <v>203</v>
      </c>
      <c r="F106" s="13">
        <v>192</v>
      </c>
      <c r="G106" s="13">
        <v>202</v>
      </c>
      <c r="H106" s="13">
        <v>207</v>
      </c>
      <c r="I106" s="13">
        <v>193</v>
      </c>
      <c r="J106" s="13">
        <v>217</v>
      </c>
      <c r="K106" s="13">
        <v>221</v>
      </c>
      <c r="L106" s="13">
        <v>221</v>
      </c>
      <c r="M106" s="13">
        <v>222</v>
      </c>
      <c r="N106" s="13">
        <f>PK_12_Total_Membership_By_District_2024[[#This Row],[2024-2025]]-PK_12_Total_Membership_By_District_2024[[#This Row],[2019-2020]]</f>
        <v>15</v>
      </c>
      <c r="O106" s="14">
        <f>N106/PK_12_Total_Membership_By_District_2024[[#This Row],[2019-2020]]</f>
        <v>7.2463768115942032E-2</v>
      </c>
      <c r="P106" s="13">
        <f>PK_12_Total_Membership_By_District_2024[[#This Row],[2024-2025]]-PK_12_Total_Membership_By_District_2024[[#This Row],[2023-2024]]</f>
        <v>1</v>
      </c>
      <c r="Q106" s="15">
        <f>P106/PK_12_Total_Membership_By_District_2024[[#This Row],[2023-2024]]</f>
        <v>4.5248868778280547E-3</v>
      </c>
    </row>
    <row r="107" spans="1:17" ht="15">
      <c r="A107" s="27" t="s">
        <v>225</v>
      </c>
      <c r="B107" s="28" t="s">
        <v>226</v>
      </c>
      <c r="C107" s="13">
        <v>315</v>
      </c>
      <c r="D107" s="13">
        <v>309</v>
      </c>
      <c r="E107" s="13">
        <v>306</v>
      </c>
      <c r="F107" s="13">
        <v>301</v>
      </c>
      <c r="G107" s="13">
        <v>303</v>
      </c>
      <c r="H107" s="13">
        <v>302</v>
      </c>
      <c r="I107" s="13">
        <v>308</v>
      </c>
      <c r="J107" s="13">
        <v>305</v>
      </c>
      <c r="K107" s="13">
        <v>314</v>
      </c>
      <c r="L107" s="13">
        <v>323</v>
      </c>
      <c r="M107" s="13">
        <v>314</v>
      </c>
      <c r="N107" s="13">
        <f>PK_12_Total_Membership_By_District_2024[[#This Row],[2024-2025]]-PK_12_Total_Membership_By_District_2024[[#This Row],[2019-2020]]</f>
        <v>12</v>
      </c>
      <c r="O107" s="14">
        <f>N107/PK_12_Total_Membership_By_District_2024[[#This Row],[2019-2020]]</f>
        <v>3.9735099337748346E-2</v>
      </c>
      <c r="P107" s="13">
        <f>PK_12_Total_Membership_By_District_2024[[#This Row],[2024-2025]]-PK_12_Total_Membership_By_District_2024[[#This Row],[2023-2024]]</f>
        <v>-9</v>
      </c>
      <c r="Q107" s="15">
        <f>P107/PK_12_Total_Membership_By_District_2024[[#This Row],[2023-2024]]</f>
        <v>-2.7863777089783281E-2</v>
      </c>
    </row>
    <row r="108" spans="1:17" ht="15">
      <c r="A108" s="27" t="s">
        <v>227</v>
      </c>
      <c r="B108" s="28" t="s">
        <v>228</v>
      </c>
      <c r="C108" s="13">
        <v>177</v>
      </c>
      <c r="D108" s="13">
        <v>172</v>
      </c>
      <c r="E108" s="13">
        <v>160</v>
      </c>
      <c r="F108" s="13">
        <v>170</v>
      </c>
      <c r="G108" s="13">
        <v>170</v>
      </c>
      <c r="H108" s="13">
        <v>165</v>
      </c>
      <c r="I108" s="13">
        <v>155</v>
      </c>
      <c r="J108" s="13">
        <v>160</v>
      </c>
      <c r="K108" s="13">
        <v>178</v>
      </c>
      <c r="L108" s="13">
        <v>201</v>
      </c>
      <c r="M108" s="13">
        <v>205</v>
      </c>
      <c r="N108" s="13">
        <f>PK_12_Total_Membership_By_District_2024[[#This Row],[2024-2025]]-PK_12_Total_Membership_By_District_2024[[#This Row],[2019-2020]]</f>
        <v>40</v>
      </c>
      <c r="O108" s="14">
        <f>N108/PK_12_Total_Membership_By_District_2024[[#This Row],[2019-2020]]</f>
        <v>0.24242424242424243</v>
      </c>
      <c r="P108" s="13">
        <f>PK_12_Total_Membership_By_District_2024[[#This Row],[2024-2025]]-PK_12_Total_Membership_By_District_2024[[#This Row],[2023-2024]]</f>
        <v>4</v>
      </c>
      <c r="Q108" s="15">
        <f>P108/PK_12_Total_Membership_By_District_2024[[#This Row],[2023-2024]]</f>
        <v>1.9900497512437811E-2</v>
      </c>
    </row>
    <row r="109" spans="1:17" ht="15">
      <c r="A109" s="27" t="s">
        <v>229</v>
      </c>
      <c r="B109" s="28" t="s">
        <v>230</v>
      </c>
      <c r="C109" s="13">
        <v>151</v>
      </c>
      <c r="D109" s="13">
        <v>149</v>
      </c>
      <c r="E109" s="13">
        <v>190</v>
      </c>
      <c r="F109" s="13">
        <v>165</v>
      </c>
      <c r="G109" s="13">
        <v>184</v>
      </c>
      <c r="H109" s="13">
        <v>164</v>
      </c>
      <c r="I109" s="13">
        <v>171</v>
      </c>
      <c r="J109" s="13">
        <v>172</v>
      </c>
      <c r="K109" s="13">
        <v>170</v>
      </c>
      <c r="L109" s="13">
        <v>168</v>
      </c>
      <c r="M109" s="13">
        <v>181</v>
      </c>
      <c r="N109" s="13">
        <f>PK_12_Total_Membership_By_District_2024[[#This Row],[2024-2025]]-PK_12_Total_Membership_By_District_2024[[#This Row],[2019-2020]]</f>
        <v>17</v>
      </c>
      <c r="O109" s="14">
        <f>N109/PK_12_Total_Membership_By_District_2024[[#This Row],[2019-2020]]</f>
        <v>0.10365853658536585</v>
      </c>
      <c r="P109" s="13">
        <f>PK_12_Total_Membership_By_District_2024[[#This Row],[2024-2025]]-PK_12_Total_Membership_By_District_2024[[#This Row],[2023-2024]]</f>
        <v>13</v>
      </c>
      <c r="Q109" s="15">
        <f>P109/PK_12_Total_Membership_By_District_2024[[#This Row],[2023-2024]]</f>
        <v>7.7380952380952384E-2</v>
      </c>
    </row>
    <row r="110" spans="1:17" ht="15">
      <c r="A110" s="27" t="s">
        <v>231</v>
      </c>
      <c r="B110" s="28" t="s">
        <v>232</v>
      </c>
      <c r="C110" s="13">
        <v>459</v>
      </c>
      <c r="D110" s="13">
        <v>452</v>
      </c>
      <c r="E110" s="13">
        <v>437</v>
      </c>
      <c r="F110" s="13">
        <v>451</v>
      </c>
      <c r="G110" s="13">
        <v>442</v>
      </c>
      <c r="H110" s="13">
        <v>394</v>
      </c>
      <c r="I110" s="13">
        <v>356</v>
      </c>
      <c r="J110" s="13">
        <v>305</v>
      </c>
      <c r="K110" s="13">
        <v>314</v>
      </c>
      <c r="L110" s="13">
        <v>310</v>
      </c>
      <c r="M110" s="13">
        <v>303</v>
      </c>
      <c r="N110" s="13">
        <f>PK_12_Total_Membership_By_District_2024[[#This Row],[2024-2025]]-PK_12_Total_Membership_By_District_2024[[#This Row],[2019-2020]]</f>
        <v>-91</v>
      </c>
      <c r="O110" s="14">
        <f>N110/PK_12_Total_Membership_By_District_2024[[#This Row],[2019-2020]]</f>
        <v>-0.23096446700507614</v>
      </c>
      <c r="P110" s="13">
        <f>PK_12_Total_Membership_By_District_2024[[#This Row],[2024-2025]]-PK_12_Total_Membership_By_District_2024[[#This Row],[2023-2024]]</f>
        <v>-7</v>
      </c>
      <c r="Q110" s="15">
        <f>P110/PK_12_Total_Membership_By_District_2024[[#This Row],[2023-2024]]</f>
        <v>-2.2580645161290321E-2</v>
      </c>
    </row>
    <row r="111" spans="1:17" ht="15">
      <c r="A111" s="27" t="s">
        <v>233</v>
      </c>
      <c r="B111" s="28" t="s">
        <v>234</v>
      </c>
      <c r="C111" s="13">
        <v>21742</v>
      </c>
      <c r="D111" s="13">
        <v>21904</v>
      </c>
      <c r="E111" s="13">
        <v>22105</v>
      </c>
      <c r="F111" s="13">
        <v>22084</v>
      </c>
      <c r="G111" s="13">
        <v>22082</v>
      </c>
      <c r="H111" s="13">
        <v>22046</v>
      </c>
      <c r="I111" s="13">
        <v>21081</v>
      </c>
      <c r="J111" s="13">
        <v>21315</v>
      </c>
      <c r="K111" s="13">
        <v>20851</v>
      </c>
      <c r="L111" s="13">
        <v>20208</v>
      </c>
      <c r="M111" s="13">
        <v>19900</v>
      </c>
      <c r="N111" s="13">
        <f>PK_12_Total_Membership_By_District_2024[[#This Row],[2024-2025]]-PK_12_Total_Membership_By_District_2024[[#This Row],[2019-2020]]</f>
        <v>-2146</v>
      </c>
      <c r="O111" s="14">
        <f>N111/PK_12_Total_Membership_By_District_2024[[#This Row],[2019-2020]]</f>
        <v>-9.7341921436995368E-2</v>
      </c>
      <c r="P111" s="13">
        <f>PK_12_Total_Membership_By_District_2024[[#This Row],[2024-2025]]-PK_12_Total_Membership_By_District_2024[[#This Row],[2023-2024]]</f>
        <v>-308</v>
      </c>
      <c r="Q111" s="15">
        <f>P111/PK_12_Total_Membership_By_District_2024[[#This Row],[2023-2024]]</f>
        <v>-1.5241488519398258E-2</v>
      </c>
    </row>
    <row r="112" spans="1:17" ht="15">
      <c r="A112" s="27" t="s">
        <v>235</v>
      </c>
      <c r="B112" s="28" t="s">
        <v>236</v>
      </c>
      <c r="C112" s="13">
        <v>77</v>
      </c>
      <c r="D112" s="13">
        <v>84</v>
      </c>
      <c r="E112" s="13">
        <v>81</v>
      </c>
      <c r="F112" s="13">
        <v>80</v>
      </c>
      <c r="G112" s="13">
        <v>95</v>
      </c>
      <c r="H112" s="13">
        <v>81</v>
      </c>
      <c r="I112" s="13">
        <v>81</v>
      </c>
      <c r="J112" s="13">
        <v>78</v>
      </c>
      <c r="K112" s="13">
        <v>86</v>
      </c>
      <c r="L112" s="13">
        <v>95</v>
      </c>
      <c r="M112" s="13">
        <v>92</v>
      </c>
      <c r="N112" s="13">
        <f>PK_12_Total_Membership_By_District_2024[[#This Row],[2024-2025]]-PK_12_Total_Membership_By_District_2024[[#This Row],[2019-2020]]</f>
        <v>11</v>
      </c>
      <c r="O112" s="14">
        <f>N112/PK_12_Total_Membership_By_District_2024[[#This Row],[2019-2020]]</f>
        <v>0.13580246913580246</v>
      </c>
      <c r="P112" s="13">
        <f>PK_12_Total_Membership_By_District_2024[[#This Row],[2024-2025]]-PK_12_Total_Membership_By_District_2024[[#This Row],[2023-2024]]</f>
        <v>-3</v>
      </c>
      <c r="Q112" s="15">
        <f>P112/PK_12_Total_Membership_By_District_2024[[#This Row],[2023-2024]]</f>
        <v>-3.1578947368421054E-2</v>
      </c>
    </row>
    <row r="113" spans="1:17" ht="15">
      <c r="A113" s="27" t="s">
        <v>237</v>
      </c>
      <c r="B113" s="28" t="s">
        <v>238</v>
      </c>
      <c r="C113" s="13">
        <v>2175</v>
      </c>
      <c r="D113" s="13">
        <v>2200</v>
      </c>
      <c r="E113" s="13">
        <v>2219</v>
      </c>
      <c r="F113" s="13">
        <v>2248</v>
      </c>
      <c r="G113" s="13">
        <v>2307</v>
      </c>
      <c r="H113" s="13">
        <v>2202</v>
      </c>
      <c r="I113" s="13">
        <v>2068</v>
      </c>
      <c r="J113" s="13">
        <v>2118</v>
      </c>
      <c r="K113" s="13">
        <v>2121</v>
      </c>
      <c r="L113" s="13">
        <v>1916</v>
      </c>
      <c r="M113" s="13">
        <v>1821</v>
      </c>
      <c r="N113" s="13">
        <f>PK_12_Total_Membership_By_District_2024[[#This Row],[2024-2025]]-PK_12_Total_Membership_By_District_2024[[#This Row],[2019-2020]]</f>
        <v>-381</v>
      </c>
      <c r="O113" s="14">
        <f>N113/PK_12_Total_Membership_By_District_2024[[#This Row],[2019-2020]]</f>
        <v>-0.17302452316076294</v>
      </c>
      <c r="P113" s="13">
        <f>PK_12_Total_Membership_By_District_2024[[#This Row],[2024-2025]]-PK_12_Total_Membership_By_District_2024[[#This Row],[2023-2024]]</f>
        <v>-95</v>
      </c>
      <c r="Q113" s="15">
        <f>P113/PK_12_Total_Membership_By_District_2024[[#This Row],[2023-2024]]</f>
        <v>-4.9582463465553235E-2</v>
      </c>
    </row>
    <row r="114" spans="1:17" ht="15">
      <c r="A114" s="27" t="s">
        <v>239</v>
      </c>
      <c r="B114" s="28" t="s">
        <v>240</v>
      </c>
      <c r="C114" s="13">
        <v>2787</v>
      </c>
      <c r="D114" s="13">
        <v>2782</v>
      </c>
      <c r="E114" s="13">
        <v>2822</v>
      </c>
      <c r="F114" s="13">
        <v>2784</v>
      </c>
      <c r="G114" s="13">
        <v>2778</v>
      </c>
      <c r="H114" s="13">
        <v>2779</v>
      </c>
      <c r="I114" s="13">
        <v>2607</v>
      </c>
      <c r="J114" s="13">
        <v>2618</v>
      </c>
      <c r="K114" s="13">
        <v>2461</v>
      </c>
      <c r="L114" s="13">
        <v>2517</v>
      </c>
      <c r="M114" s="13">
        <v>2386</v>
      </c>
      <c r="N114" s="13">
        <f>PK_12_Total_Membership_By_District_2024[[#This Row],[2024-2025]]-PK_12_Total_Membership_By_District_2024[[#This Row],[2019-2020]]</f>
        <v>-393</v>
      </c>
      <c r="O114" s="14">
        <f>N114/PK_12_Total_Membership_By_District_2024[[#This Row],[2019-2020]]</f>
        <v>-0.14141777617848147</v>
      </c>
      <c r="P114" s="13">
        <f>PK_12_Total_Membership_By_District_2024[[#This Row],[2024-2025]]-PK_12_Total_Membership_By_District_2024[[#This Row],[2023-2024]]</f>
        <v>-131</v>
      </c>
      <c r="Q114" s="15">
        <f>P114/PK_12_Total_Membership_By_District_2024[[#This Row],[2023-2024]]</f>
        <v>-5.2046086611044894E-2</v>
      </c>
    </row>
    <row r="115" spans="1:17" ht="15">
      <c r="A115" s="27" t="s">
        <v>241</v>
      </c>
      <c r="B115" s="28" t="s">
        <v>242</v>
      </c>
      <c r="C115" s="13">
        <v>796</v>
      </c>
      <c r="D115" s="13">
        <v>790</v>
      </c>
      <c r="E115" s="13">
        <v>733</v>
      </c>
      <c r="F115" s="13">
        <v>749</v>
      </c>
      <c r="G115" s="13">
        <v>718</v>
      </c>
      <c r="H115" s="13">
        <v>692</v>
      </c>
      <c r="I115" s="13">
        <v>669</v>
      </c>
      <c r="J115" s="13">
        <v>726</v>
      </c>
      <c r="K115" s="13">
        <v>683</v>
      </c>
      <c r="L115" s="13">
        <v>680</v>
      </c>
      <c r="M115" s="13">
        <v>668</v>
      </c>
      <c r="N115" s="13">
        <f>PK_12_Total_Membership_By_District_2024[[#This Row],[2024-2025]]-PK_12_Total_Membership_By_District_2024[[#This Row],[2019-2020]]</f>
        <v>-24</v>
      </c>
      <c r="O115" s="14">
        <f>N115/PK_12_Total_Membership_By_District_2024[[#This Row],[2019-2020]]</f>
        <v>-3.4682080924855488E-2</v>
      </c>
      <c r="P115" s="13">
        <f>PK_12_Total_Membership_By_District_2024[[#This Row],[2024-2025]]-PK_12_Total_Membership_By_District_2024[[#This Row],[2023-2024]]</f>
        <v>-12</v>
      </c>
      <c r="Q115" s="15">
        <f>P115/PK_12_Total_Membership_By_District_2024[[#This Row],[2023-2024]]</f>
        <v>-1.7647058823529412E-2</v>
      </c>
    </row>
    <row r="116" spans="1:17" ht="15">
      <c r="A116" s="27" t="s">
        <v>243</v>
      </c>
      <c r="B116" s="28" t="s">
        <v>244</v>
      </c>
      <c r="C116" s="13">
        <v>455</v>
      </c>
      <c r="D116" s="13">
        <v>496</v>
      </c>
      <c r="E116" s="13">
        <v>501</v>
      </c>
      <c r="F116" s="13">
        <v>500</v>
      </c>
      <c r="G116" s="13">
        <v>497</v>
      </c>
      <c r="H116" s="13">
        <v>507</v>
      </c>
      <c r="I116" s="13">
        <v>465</v>
      </c>
      <c r="J116" s="13">
        <v>485</v>
      </c>
      <c r="K116" s="13">
        <v>509</v>
      </c>
      <c r="L116" s="13">
        <v>521</v>
      </c>
      <c r="M116" s="13">
        <v>511</v>
      </c>
      <c r="N116" s="13">
        <f>PK_12_Total_Membership_By_District_2024[[#This Row],[2024-2025]]-PK_12_Total_Membership_By_District_2024[[#This Row],[2019-2020]]</f>
        <v>4</v>
      </c>
      <c r="O116" s="14">
        <f>N116/PK_12_Total_Membership_By_District_2024[[#This Row],[2019-2020]]</f>
        <v>7.889546351084813E-3</v>
      </c>
      <c r="P116" s="13">
        <f>PK_12_Total_Membership_By_District_2024[[#This Row],[2024-2025]]-PK_12_Total_Membership_By_District_2024[[#This Row],[2023-2024]]</f>
        <v>-10</v>
      </c>
      <c r="Q116" s="15">
        <f>P116/PK_12_Total_Membership_By_District_2024[[#This Row],[2023-2024]]</f>
        <v>-1.9193857965451054E-2</v>
      </c>
    </row>
    <row r="117" spans="1:17" ht="15">
      <c r="A117" s="27" t="s">
        <v>245</v>
      </c>
      <c r="B117" s="28" t="s">
        <v>246</v>
      </c>
      <c r="C117" s="13">
        <v>6087</v>
      </c>
      <c r="D117" s="13">
        <v>6162</v>
      </c>
      <c r="E117" s="13">
        <v>6252</v>
      </c>
      <c r="F117" s="13">
        <v>6260</v>
      </c>
      <c r="G117" s="13">
        <v>6154</v>
      </c>
      <c r="H117" s="13">
        <v>6215</v>
      </c>
      <c r="I117" s="13">
        <v>5836</v>
      </c>
      <c r="J117" s="13">
        <v>6061</v>
      </c>
      <c r="K117" s="13">
        <v>6035</v>
      </c>
      <c r="L117" s="13">
        <v>6038</v>
      </c>
      <c r="M117" s="13">
        <v>5991</v>
      </c>
      <c r="N117" s="13">
        <f>PK_12_Total_Membership_By_District_2024[[#This Row],[2024-2025]]-PK_12_Total_Membership_By_District_2024[[#This Row],[2019-2020]]</f>
        <v>-224</v>
      </c>
      <c r="O117" s="14">
        <f>N117/PK_12_Total_Membership_By_District_2024[[#This Row],[2019-2020]]</f>
        <v>-3.6041834271922771E-2</v>
      </c>
      <c r="P117" s="13">
        <f>PK_12_Total_Membership_By_District_2024[[#This Row],[2024-2025]]-PK_12_Total_Membership_By_District_2024[[#This Row],[2023-2024]]</f>
        <v>-47</v>
      </c>
      <c r="Q117" s="15">
        <f>P117/PK_12_Total_Membership_By_District_2024[[#This Row],[2023-2024]]</f>
        <v>-7.7840344484928787E-3</v>
      </c>
    </row>
    <row r="118" spans="1:17" ht="15">
      <c r="A118" s="27" t="s">
        <v>247</v>
      </c>
      <c r="B118" s="28" t="s">
        <v>248</v>
      </c>
      <c r="C118" s="13">
        <v>274</v>
      </c>
      <c r="D118" s="13">
        <v>295</v>
      </c>
      <c r="E118" s="13">
        <v>299</v>
      </c>
      <c r="F118" s="13">
        <v>317</v>
      </c>
      <c r="G118" s="13">
        <v>285</v>
      </c>
      <c r="H118" s="13">
        <v>272</v>
      </c>
      <c r="I118" s="13">
        <v>266</v>
      </c>
      <c r="J118" s="13">
        <v>272</v>
      </c>
      <c r="K118" s="13">
        <v>260</v>
      </c>
      <c r="L118" s="13">
        <v>256</v>
      </c>
      <c r="M118" s="13">
        <v>260</v>
      </c>
      <c r="N118" s="13">
        <f>PK_12_Total_Membership_By_District_2024[[#This Row],[2024-2025]]-PK_12_Total_Membership_By_District_2024[[#This Row],[2019-2020]]</f>
        <v>-12</v>
      </c>
      <c r="O118" s="14">
        <f>N118/PK_12_Total_Membership_By_District_2024[[#This Row],[2019-2020]]</f>
        <v>-4.4117647058823532E-2</v>
      </c>
      <c r="P118" s="13">
        <f>PK_12_Total_Membership_By_District_2024[[#This Row],[2024-2025]]-PK_12_Total_Membership_By_District_2024[[#This Row],[2023-2024]]</f>
        <v>4</v>
      </c>
      <c r="Q118" s="15">
        <f>P118/PK_12_Total_Membership_By_District_2024[[#This Row],[2023-2024]]</f>
        <v>1.5625E-2</v>
      </c>
    </row>
    <row r="119" spans="1:17" ht="15">
      <c r="A119" s="27" t="s">
        <v>249</v>
      </c>
      <c r="B119" s="28" t="s">
        <v>250</v>
      </c>
      <c r="C119" s="13">
        <v>1518</v>
      </c>
      <c r="D119" s="13">
        <v>1484</v>
      </c>
      <c r="E119" s="13">
        <v>1543</v>
      </c>
      <c r="F119" s="13">
        <v>1506</v>
      </c>
      <c r="G119" s="13">
        <v>1478</v>
      </c>
      <c r="H119" s="13">
        <v>1429</v>
      </c>
      <c r="I119" s="13">
        <v>1329</v>
      </c>
      <c r="J119" s="13">
        <v>1394</v>
      </c>
      <c r="K119" s="13">
        <v>1366</v>
      </c>
      <c r="L119" s="13">
        <v>1430</v>
      </c>
      <c r="M119" s="13">
        <v>1421</v>
      </c>
      <c r="N119" s="13">
        <f>PK_12_Total_Membership_By_District_2024[[#This Row],[2024-2025]]-PK_12_Total_Membership_By_District_2024[[#This Row],[2019-2020]]</f>
        <v>-8</v>
      </c>
      <c r="O119" s="14">
        <f>N119/PK_12_Total_Membership_By_District_2024[[#This Row],[2019-2020]]</f>
        <v>-5.598320503848845E-3</v>
      </c>
      <c r="P119" s="13">
        <f>PK_12_Total_Membership_By_District_2024[[#This Row],[2024-2025]]-PK_12_Total_Membership_By_District_2024[[#This Row],[2023-2024]]</f>
        <v>-9</v>
      </c>
      <c r="Q119" s="15">
        <f>P119/PK_12_Total_Membership_By_District_2024[[#This Row],[2023-2024]]</f>
        <v>-6.2937062937062941E-3</v>
      </c>
    </row>
    <row r="120" spans="1:17" ht="15">
      <c r="A120" s="27" t="s">
        <v>251</v>
      </c>
      <c r="B120" s="28" t="s">
        <v>252</v>
      </c>
      <c r="C120" s="13">
        <v>3200</v>
      </c>
      <c r="D120" s="13">
        <v>3142</v>
      </c>
      <c r="E120" s="13">
        <v>3213</v>
      </c>
      <c r="F120" s="13">
        <v>3284</v>
      </c>
      <c r="G120" s="13">
        <v>3375</v>
      </c>
      <c r="H120" s="13">
        <v>3473</v>
      </c>
      <c r="I120" s="13">
        <v>3339</v>
      </c>
      <c r="J120" s="13">
        <v>3381</v>
      </c>
      <c r="K120" s="13">
        <v>3423</v>
      </c>
      <c r="L120" s="13">
        <v>3427</v>
      </c>
      <c r="M120" s="13">
        <v>3451</v>
      </c>
      <c r="N120" s="13">
        <f>PK_12_Total_Membership_By_District_2024[[#This Row],[2024-2025]]-PK_12_Total_Membership_By_District_2024[[#This Row],[2019-2020]]</f>
        <v>-22</v>
      </c>
      <c r="O120" s="14">
        <f>N120/PK_12_Total_Membership_By_District_2024[[#This Row],[2019-2020]]</f>
        <v>-6.3345810538439386E-3</v>
      </c>
      <c r="P120" s="13">
        <f>PK_12_Total_Membership_By_District_2024[[#This Row],[2024-2025]]-PK_12_Total_Membership_By_District_2024[[#This Row],[2023-2024]]</f>
        <v>24</v>
      </c>
      <c r="Q120" s="15">
        <f>P120/PK_12_Total_Membership_By_District_2024[[#This Row],[2023-2024]]</f>
        <v>7.0032098044937267E-3</v>
      </c>
    </row>
    <row r="121" spans="1:17" ht="15">
      <c r="A121" s="27" t="s">
        <v>253</v>
      </c>
      <c r="B121" s="28" t="s">
        <v>254</v>
      </c>
      <c r="C121" s="13">
        <v>244</v>
      </c>
      <c r="D121" s="13">
        <v>247</v>
      </c>
      <c r="E121" s="13">
        <v>230</v>
      </c>
      <c r="F121" s="13">
        <v>234</v>
      </c>
      <c r="G121" s="13">
        <v>211</v>
      </c>
      <c r="H121" s="13">
        <v>214</v>
      </c>
      <c r="I121" s="13">
        <v>213</v>
      </c>
      <c r="J121" s="13">
        <v>225</v>
      </c>
      <c r="K121" s="13">
        <v>235</v>
      </c>
      <c r="L121" s="13">
        <v>209</v>
      </c>
      <c r="M121" s="13">
        <v>215</v>
      </c>
      <c r="N121" s="13">
        <f>PK_12_Total_Membership_By_District_2024[[#This Row],[2024-2025]]-PK_12_Total_Membership_By_District_2024[[#This Row],[2019-2020]]</f>
        <v>1</v>
      </c>
      <c r="O121" s="14">
        <f>N121/PK_12_Total_Membership_By_District_2024[[#This Row],[2019-2020]]</f>
        <v>4.6728971962616819E-3</v>
      </c>
      <c r="P121" s="13">
        <f>PK_12_Total_Membership_By_District_2024[[#This Row],[2024-2025]]-PK_12_Total_Membership_By_District_2024[[#This Row],[2023-2024]]</f>
        <v>6</v>
      </c>
      <c r="Q121" s="15">
        <f>P121/PK_12_Total_Membership_By_District_2024[[#This Row],[2023-2024]]</f>
        <v>2.8708133971291867E-2</v>
      </c>
    </row>
    <row r="122" spans="1:17" ht="15">
      <c r="A122" s="27" t="s">
        <v>255</v>
      </c>
      <c r="B122" s="28" t="s">
        <v>256</v>
      </c>
      <c r="C122" s="13">
        <v>575</v>
      </c>
      <c r="D122" s="13">
        <v>558</v>
      </c>
      <c r="E122" s="13">
        <v>573</v>
      </c>
      <c r="F122" s="13">
        <v>606</v>
      </c>
      <c r="G122" s="13">
        <v>670</v>
      </c>
      <c r="H122" s="13">
        <v>715</v>
      </c>
      <c r="I122" s="13">
        <v>744</v>
      </c>
      <c r="J122" s="13">
        <v>819</v>
      </c>
      <c r="K122" s="13">
        <v>862</v>
      </c>
      <c r="L122" s="13">
        <v>880</v>
      </c>
      <c r="M122" s="13">
        <v>913</v>
      </c>
      <c r="N122" s="13">
        <f>PK_12_Total_Membership_By_District_2024[[#This Row],[2024-2025]]-PK_12_Total_Membership_By_District_2024[[#This Row],[2019-2020]]</f>
        <v>198</v>
      </c>
      <c r="O122" s="14">
        <f>N122/PK_12_Total_Membership_By_District_2024[[#This Row],[2019-2020]]</f>
        <v>0.27692307692307694</v>
      </c>
      <c r="P122" s="13">
        <f>PK_12_Total_Membership_By_District_2024[[#This Row],[2024-2025]]-PK_12_Total_Membership_By_District_2024[[#This Row],[2023-2024]]</f>
        <v>33</v>
      </c>
      <c r="Q122" s="15">
        <f>P122/PK_12_Total_Membership_By_District_2024[[#This Row],[2023-2024]]</f>
        <v>3.7499999999999999E-2</v>
      </c>
    </row>
    <row r="123" spans="1:17" ht="15">
      <c r="A123" s="27" t="s">
        <v>257</v>
      </c>
      <c r="B123" s="28" t="s">
        <v>258</v>
      </c>
      <c r="C123" s="13">
        <v>1309</v>
      </c>
      <c r="D123" s="13">
        <v>1290</v>
      </c>
      <c r="E123" s="13">
        <v>1355</v>
      </c>
      <c r="F123" s="13">
        <v>1423</v>
      </c>
      <c r="G123" s="13">
        <v>1400</v>
      </c>
      <c r="H123" s="13">
        <v>1422</v>
      </c>
      <c r="I123" s="13">
        <v>1378</v>
      </c>
      <c r="J123" s="13">
        <v>1358</v>
      </c>
      <c r="K123" s="13">
        <v>1356</v>
      </c>
      <c r="L123" s="13">
        <v>1326</v>
      </c>
      <c r="M123" s="13">
        <v>1284</v>
      </c>
      <c r="N123" s="13">
        <f>PK_12_Total_Membership_By_District_2024[[#This Row],[2024-2025]]-PK_12_Total_Membership_By_District_2024[[#This Row],[2019-2020]]</f>
        <v>-138</v>
      </c>
      <c r="O123" s="14">
        <f>N123/PK_12_Total_Membership_By_District_2024[[#This Row],[2019-2020]]</f>
        <v>-9.7046413502109699E-2</v>
      </c>
      <c r="P123" s="13">
        <f>PK_12_Total_Membership_By_District_2024[[#This Row],[2024-2025]]-PK_12_Total_Membership_By_District_2024[[#This Row],[2023-2024]]</f>
        <v>-42</v>
      </c>
      <c r="Q123" s="15">
        <f>P123/PK_12_Total_Membership_By_District_2024[[#This Row],[2023-2024]]</f>
        <v>-3.1674208144796379E-2</v>
      </c>
    </row>
    <row r="124" spans="1:17" ht="15">
      <c r="A124" s="27" t="s">
        <v>259</v>
      </c>
      <c r="B124" s="28" t="s">
        <v>260</v>
      </c>
      <c r="C124" s="13">
        <v>809</v>
      </c>
      <c r="D124" s="13">
        <v>822</v>
      </c>
      <c r="E124" s="13">
        <v>837</v>
      </c>
      <c r="F124" s="13">
        <v>796</v>
      </c>
      <c r="G124" s="13">
        <v>764</v>
      </c>
      <c r="H124" s="13">
        <v>743</v>
      </c>
      <c r="I124" s="13">
        <v>719</v>
      </c>
      <c r="J124" s="13">
        <v>676</v>
      </c>
      <c r="K124" s="13">
        <v>632</v>
      </c>
      <c r="L124" s="13">
        <v>616</v>
      </c>
      <c r="M124" s="13">
        <v>576</v>
      </c>
      <c r="N124" s="13">
        <f>PK_12_Total_Membership_By_District_2024[[#This Row],[2024-2025]]-PK_12_Total_Membership_By_District_2024[[#This Row],[2019-2020]]</f>
        <v>-167</v>
      </c>
      <c r="O124" s="14">
        <f>N124/PK_12_Total_Membership_By_District_2024[[#This Row],[2019-2020]]</f>
        <v>-0.22476446837146702</v>
      </c>
      <c r="P124" s="13">
        <f>PK_12_Total_Membership_By_District_2024[[#This Row],[2024-2025]]-PK_12_Total_Membership_By_District_2024[[#This Row],[2023-2024]]</f>
        <v>-40</v>
      </c>
      <c r="Q124" s="15">
        <f>P124/PK_12_Total_Membership_By_District_2024[[#This Row],[2023-2024]]</f>
        <v>-6.4935064935064929E-2</v>
      </c>
    </row>
    <row r="125" spans="1:17" ht="15">
      <c r="A125" s="27" t="s">
        <v>261</v>
      </c>
      <c r="B125" s="28" t="s">
        <v>262</v>
      </c>
      <c r="C125" s="13">
        <v>147</v>
      </c>
      <c r="D125" s="13">
        <v>133</v>
      </c>
      <c r="E125" s="13">
        <v>129</v>
      </c>
      <c r="F125" s="13">
        <v>140</v>
      </c>
      <c r="G125" s="13">
        <v>141</v>
      </c>
      <c r="H125" s="13">
        <v>169</v>
      </c>
      <c r="I125" s="13">
        <v>167</v>
      </c>
      <c r="J125" s="13">
        <v>151</v>
      </c>
      <c r="K125" s="13">
        <v>164</v>
      </c>
      <c r="L125" s="13">
        <v>181</v>
      </c>
      <c r="M125" s="13">
        <v>175</v>
      </c>
      <c r="N125" s="13">
        <f>PK_12_Total_Membership_By_District_2024[[#This Row],[2024-2025]]-PK_12_Total_Membership_By_District_2024[[#This Row],[2019-2020]]</f>
        <v>6</v>
      </c>
      <c r="O125" s="14">
        <f>N125/PK_12_Total_Membership_By_District_2024[[#This Row],[2019-2020]]</f>
        <v>3.5502958579881658E-2</v>
      </c>
      <c r="P125" s="13">
        <f>PK_12_Total_Membership_By_District_2024[[#This Row],[2024-2025]]-PK_12_Total_Membership_By_District_2024[[#This Row],[2023-2024]]</f>
        <v>-6</v>
      </c>
      <c r="Q125" s="15">
        <f>P125/PK_12_Total_Membership_By_District_2024[[#This Row],[2023-2024]]</f>
        <v>-3.3149171270718231E-2</v>
      </c>
    </row>
    <row r="126" spans="1:17" ht="15">
      <c r="A126" s="27" t="s">
        <v>263</v>
      </c>
      <c r="B126" s="28" t="s">
        <v>264</v>
      </c>
      <c r="C126" s="13">
        <v>402</v>
      </c>
      <c r="D126" s="13">
        <v>387</v>
      </c>
      <c r="E126" s="13">
        <v>396</v>
      </c>
      <c r="F126" s="13">
        <v>383</v>
      </c>
      <c r="G126" s="13">
        <v>387</v>
      </c>
      <c r="H126" s="13">
        <v>359</v>
      </c>
      <c r="I126" s="13">
        <v>368</v>
      </c>
      <c r="J126" s="13">
        <v>366</v>
      </c>
      <c r="K126" s="13">
        <v>347</v>
      </c>
      <c r="L126" s="13">
        <v>355</v>
      </c>
      <c r="M126" s="13">
        <v>342</v>
      </c>
      <c r="N126" s="13">
        <f>PK_12_Total_Membership_By_District_2024[[#This Row],[2024-2025]]-PK_12_Total_Membership_By_District_2024[[#This Row],[2019-2020]]</f>
        <v>-17</v>
      </c>
      <c r="O126" s="14">
        <f>N126/PK_12_Total_Membership_By_District_2024[[#This Row],[2019-2020]]</f>
        <v>-4.7353760445682451E-2</v>
      </c>
      <c r="P126" s="13">
        <f>PK_12_Total_Membership_By_District_2024[[#This Row],[2024-2025]]-PK_12_Total_Membership_By_District_2024[[#This Row],[2023-2024]]</f>
        <v>-13</v>
      </c>
      <c r="Q126" s="15">
        <f>P126/PK_12_Total_Membership_By_District_2024[[#This Row],[2023-2024]]</f>
        <v>-3.6619718309859155E-2</v>
      </c>
    </row>
    <row r="127" spans="1:17" ht="15">
      <c r="A127" s="27" t="s">
        <v>265</v>
      </c>
      <c r="B127" s="28" t="s">
        <v>266</v>
      </c>
      <c r="C127" s="13">
        <v>229</v>
      </c>
      <c r="D127" s="13">
        <v>213</v>
      </c>
      <c r="E127" s="13">
        <v>216</v>
      </c>
      <c r="F127" s="13">
        <v>207</v>
      </c>
      <c r="G127" s="13">
        <v>225</v>
      </c>
      <c r="H127" s="13">
        <v>224</v>
      </c>
      <c r="I127" s="13">
        <v>219</v>
      </c>
      <c r="J127" s="13">
        <v>231</v>
      </c>
      <c r="K127" s="13">
        <v>228</v>
      </c>
      <c r="L127" s="13">
        <v>222</v>
      </c>
      <c r="M127" s="13">
        <v>210</v>
      </c>
      <c r="N127" s="13">
        <f>PK_12_Total_Membership_By_District_2024[[#This Row],[2024-2025]]-PK_12_Total_Membership_By_District_2024[[#This Row],[2019-2020]]</f>
        <v>-14</v>
      </c>
      <c r="O127" s="14">
        <f>N127/PK_12_Total_Membership_By_District_2024[[#This Row],[2019-2020]]</f>
        <v>-6.25E-2</v>
      </c>
      <c r="P127" s="13">
        <f>PK_12_Total_Membership_By_District_2024[[#This Row],[2024-2025]]-PK_12_Total_Membership_By_District_2024[[#This Row],[2023-2024]]</f>
        <v>-12</v>
      </c>
      <c r="Q127" s="15">
        <f>P127/PK_12_Total_Membership_By_District_2024[[#This Row],[2023-2024]]</f>
        <v>-5.4054054054054057E-2</v>
      </c>
    </row>
    <row r="128" spans="1:17" ht="15">
      <c r="A128" s="27" t="s">
        <v>267</v>
      </c>
      <c r="B128" s="28" t="s">
        <v>268</v>
      </c>
      <c r="C128" s="13">
        <v>351</v>
      </c>
      <c r="D128" s="13">
        <v>381</v>
      </c>
      <c r="E128" s="13">
        <v>366</v>
      </c>
      <c r="F128" s="13">
        <v>372</v>
      </c>
      <c r="G128" s="13">
        <v>344</v>
      </c>
      <c r="H128" s="13">
        <v>321</v>
      </c>
      <c r="I128" s="13">
        <v>313</v>
      </c>
      <c r="J128" s="13">
        <v>312</v>
      </c>
      <c r="K128" s="13">
        <v>314</v>
      </c>
      <c r="L128" s="13">
        <v>302</v>
      </c>
      <c r="M128" s="13">
        <v>290</v>
      </c>
      <c r="N128" s="13">
        <f>PK_12_Total_Membership_By_District_2024[[#This Row],[2024-2025]]-PK_12_Total_Membership_By_District_2024[[#This Row],[2019-2020]]</f>
        <v>-31</v>
      </c>
      <c r="O128" s="14">
        <f>N128/PK_12_Total_Membership_By_District_2024[[#This Row],[2019-2020]]</f>
        <v>-9.657320872274143E-2</v>
      </c>
      <c r="P128" s="13">
        <f>PK_12_Total_Membership_By_District_2024[[#This Row],[2024-2025]]-PK_12_Total_Membership_By_District_2024[[#This Row],[2023-2024]]</f>
        <v>-12</v>
      </c>
      <c r="Q128" s="15">
        <f>P128/PK_12_Total_Membership_By_District_2024[[#This Row],[2023-2024]]</f>
        <v>-3.9735099337748346E-2</v>
      </c>
    </row>
    <row r="129" spans="1:17" ht="15">
      <c r="A129" s="27" t="s">
        <v>269</v>
      </c>
      <c r="B129" s="28" t="s">
        <v>270</v>
      </c>
      <c r="C129" s="13">
        <v>191</v>
      </c>
      <c r="D129" s="13">
        <v>188</v>
      </c>
      <c r="E129" s="13">
        <v>189</v>
      </c>
      <c r="F129" s="13">
        <v>171</v>
      </c>
      <c r="G129" s="13">
        <v>180</v>
      </c>
      <c r="H129" s="13">
        <v>170</v>
      </c>
      <c r="I129" s="13">
        <v>187</v>
      </c>
      <c r="J129" s="13">
        <v>189</v>
      </c>
      <c r="K129" s="13">
        <v>177</v>
      </c>
      <c r="L129" s="13">
        <v>169</v>
      </c>
      <c r="M129" s="13">
        <v>180</v>
      </c>
      <c r="N129" s="13">
        <f>PK_12_Total_Membership_By_District_2024[[#This Row],[2024-2025]]-PK_12_Total_Membership_By_District_2024[[#This Row],[2019-2020]]</f>
        <v>10</v>
      </c>
      <c r="O129" s="14">
        <f>N129/PK_12_Total_Membership_By_District_2024[[#This Row],[2019-2020]]</f>
        <v>5.8823529411764705E-2</v>
      </c>
      <c r="P129" s="13">
        <f>PK_12_Total_Membership_By_District_2024[[#This Row],[2024-2025]]-PK_12_Total_Membership_By_District_2024[[#This Row],[2023-2024]]</f>
        <v>11</v>
      </c>
      <c r="Q129" s="15">
        <f>P129/PK_12_Total_Membership_By_District_2024[[#This Row],[2023-2024]]</f>
        <v>6.5088757396449703E-2</v>
      </c>
    </row>
    <row r="130" spans="1:17" ht="15">
      <c r="A130" s="27" t="s">
        <v>271</v>
      </c>
      <c r="B130" s="28" t="s">
        <v>272</v>
      </c>
      <c r="C130" s="13">
        <v>356</v>
      </c>
      <c r="D130" s="13">
        <v>356</v>
      </c>
      <c r="E130" s="13">
        <v>334</v>
      </c>
      <c r="F130" s="13">
        <v>355</v>
      </c>
      <c r="G130" s="13">
        <v>360</v>
      </c>
      <c r="H130" s="13">
        <v>354</v>
      </c>
      <c r="I130" s="13">
        <v>334</v>
      </c>
      <c r="J130" s="13">
        <v>335</v>
      </c>
      <c r="K130" s="13">
        <v>336</v>
      </c>
      <c r="L130" s="13">
        <v>333</v>
      </c>
      <c r="M130" s="13">
        <v>321</v>
      </c>
      <c r="N130" s="13">
        <f>PK_12_Total_Membership_By_District_2024[[#This Row],[2024-2025]]-PK_12_Total_Membership_By_District_2024[[#This Row],[2019-2020]]</f>
        <v>-33</v>
      </c>
      <c r="O130" s="14">
        <f>N130/PK_12_Total_Membership_By_District_2024[[#This Row],[2019-2020]]</f>
        <v>-9.3220338983050849E-2</v>
      </c>
      <c r="P130" s="13">
        <f>PK_12_Total_Membership_By_District_2024[[#This Row],[2024-2025]]-PK_12_Total_Membership_By_District_2024[[#This Row],[2023-2024]]</f>
        <v>-12</v>
      </c>
      <c r="Q130" s="15">
        <f>P130/PK_12_Total_Membership_By_District_2024[[#This Row],[2023-2024]]</f>
        <v>-3.6036036036036036E-2</v>
      </c>
    </row>
    <row r="131" spans="1:17" ht="15">
      <c r="A131" s="27" t="s">
        <v>273</v>
      </c>
      <c r="B131" s="28" t="s">
        <v>274</v>
      </c>
      <c r="C131" s="13">
        <v>1017</v>
      </c>
      <c r="D131" s="13">
        <v>1055</v>
      </c>
      <c r="E131" s="13">
        <v>989</v>
      </c>
      <c r="F131" s="13">
        <v>928</v>
      </c>
      <c r="G131" s="13">
        <v>917</v>
      </c>
      <c r="H131" s="13">
        <v>889</v>
      </c>
      <c r="I131" s="13">
        <v>763</v>
      </c>
      <c r="J131" s="13">
        <v>837</v>
      </c>
      <c r="K131" s="13">
        <v>797</v>
      </c>
      <c r="L131" s="13">
        <v>740</v>
      </c>
      <c r="M131" s="13">
        <v>688</v>
      </c>
      <c r="N131" s="13">
        <f>PK_12_Total_Membership_By_District_2024[[#This Row],[2024-2025]]-PK_12_Total_Membership_By_District_2024[[#This Row],[2019-2020]]</f>
        <v>-201</v>
      </c>
      <c r="O131" s="14">
        <f>N131/PK_12_Total_Membership_By_District_2024[[#This Row],[2019-2020]]</f>
        <v>-0.22609673790776152</v>
      </c>
      <c r="P131" s="13">
        <f>PK_12_Total_Membership_By_District_2024[[#This Row],[2024-2025]]-PK_12_Total_Membership_By_District_2024[[#This Row],[2023-2024]]</f>
        <v>-52</v>
      </c>
      <c r="Q131" s="15">
        <f>P131/PK_12_Total_Membership_By_District_2024[[#This Row],[2023-2024]]</f>
        <v>-7.0270270270270274E-2</v>
      </c>
    </row>
    <row r="132" spans="1:17" ht="15">
      <c r="A132" s="27" t="s">
        <v>275</v>
      </c>
      <c r="B132" s="28" t="s">
        <v>276</v>
      </c>
      <c r="C132" s="13">
        <v>651</v>
      </c>
      <c r="D132" s="13">
        <v>617</v>
      </c>
      <c r="E132" s="13">
        <v>684</v>
      </c>
      <c r="F132" s="13">
        <v>730</v>
      </c>
      <c r="G132" s="13">
        <v>693</v>
      </c>
      <c r="H132" s="13">
        <v>687</v>
      </c>
      <c r="I132" s="13">
        <v>615</v>
      </c>
      <c r="J132" s="13">
        <v>596</v>
      </c>
      <c r="K132" s="13">
        <v>595</v>
      </c>
      <c r="L132" s="13">
        <v>576</v>
      </c>
      <c r="M132" s="13">
        <v>576</v>
      </c>
      <c r="N132" s="13">
        <f>PK_12_Total_Membership_By_District_2024[[#This Row],[2024-2025]]-PK_12_Total_Membership_By_District_2024[[#This Row],[2019-2020]]</f>
        <v>-111</v>
      </c>
      <c r="O132" s="14">
        <f>N132/PK_12_Total_Membership_By_District_2024[[#This Row],[2019-2020]]</f>
        <v>-0.16157205240174671</v>
      </c>
      <c r="P132" s="13">
        <f>PK_12_Total_Membership_By_District_2024[[#This Row],[2024-2025]]-PK_12_Total_Membership_By_District_2024[[#This Row],[2023-2024]]</f>
        <v>0</v>
      </c>
      <c r="Q132" s="15">
        <f>P132/PK_12_Total_Membership_By_District_2024[[#This Row],[2023-2024]]</f>
        <v>0</v>
      </c>
    </row>
    <row r="133" spans="1:17" ht="15">
      <c r="A133" s="27" t="s">
        <v>277</v>
      </c>
      <c r="B133" s="28" t="s">
        <v>278</v>
      </c>
      <c r="C133" s="13">
        <v>593</v>
      </c>
      <c r="D133" s="13">
        <v>594</v>
      </c>
      <c r="E133" s="13">
        <v>581</v>
      </c>
      <c r="F133" s="13">
        <v>583</v>
      </c>
      <c r="G133" s="13">
        <v>577</v>
      </c>
      <c r="H133" s="13">
        <v>587</v>
      </c>
      <c r="I133" s="13">
        <v>584</v>
      </c>
      <c r="J133" s="13">
        <v>578</v>
      </c>
      <c r="K133" s="13">
        <v>558</v>
      </c>
      <c r="L133" s="13">
        <v>532</v>
      </c>
      <c r="M133" s="13">
        <v>514</v>
      </c>
      <c r="N133" s="13">
        <f>PK_12_Total_Membership_By_District_2024[[#This Row],[2024-2025]]-PK_12_Total_Membership_By_District_2024[[#This Row],[2019-2020]]</f>
        <v>-73</v>
      </c>
      <c r="O133" s="14">
        <f>N133/PK_12_Total_Membership_By_District_2024[[#This Row],[2019-2020]]</f>
        <v>-0.12436115843270869</v>
      </c>
      <c r="P133" s="13">
        <f>PK_12_Total_Membership_By_District_2024[[#This Row],[2024-2025]]-PK_12_Total_Membership_By_District_2024[[#This Row],[2023-2024]]</f>
        <v>-18</v>
      </c>
      <c r="Q133" s="15">
        <f>P133/PK_12_Total_Membership_By_District_2024[[#This Row],[2023-2024]]</f>
        <v>-3.3834586466165412E-2</v>
      </c>
    </row>
    <row r="134" spans="1:17" ht="15">
      <c r="A134" s="27" t="s">
        <v>279</v>
      </c>
      <c r="B134" s="28" t="s">
        <v>280</v>
      </c>
      <c r="C134" s="13">
        <v>330</v>
      </c>
      <c r="D134" s="13">
        <v>336</v>
      </c>
      <c r="E134" s="13">
        <v>329</v>
      </c>
      <c r="F134" s="13">
        <v>350</v>
      </c>
      <c r="G134" s="13">
        <v>357</v>
      </c>
      <c r="H134" s="13">
        <v>345</v>
      </c>
      <c r="I134" s="13">
        <v>340</v>
      </c>
      <c r="J134" s="13">
        <v>341</v>
      </c>
      <c r="K134" s="13">
        <v>336</v>
      </c>
      <c r="L134" s="13">
        <v>310</v>
      </c>
      <c r="M134" s="13">
        <v>298</v>
      </c>
      <c r="N134" s="13">
        <f>PK_12_Total_Membership_By_District_2024[[#This Row],[2024-2025]]-PK_12_Total_Membership_By_District_2024[[#This Row],[2019-2020]]</f>
        <v>-47</v>
      </c>
      <c r="O134" s="14">
        <f>N134/PK_12_Total_Membership_By_District_2024[[#This Row],[2019-2020]]</f>
        <v>-0.13623188405797101</v>
      </c>
      <c r="P134" s="13">
        <f>PK_12_Total_Membership_By_District_2024[[#This Row],[2024-2025]]-PK_12_Total_Membership_By_District_2024[[#This Row],[2023-2024]]</f>
        <v>-12</v>
      </c>
      <c r="Q134" s="15">
        <f>P134/PK_12_Total_Membership_By_District_2024[[#This Row],[2023-2024]]</f>
        <v>-3.870967741935484E-2</v>
      </c>
    </row>
    <row r="135" spans="1:17" ht="15">
      <c r="A135" s="27" t="s">
        <v>281</v>
      </c>
      <c r="B135" s="28" t="s">
        <v>282</v>
      </c>
      <c r="C135" s="13">
        <v>1756</v>
      </c>
      <c r="D135" s="13">
        <v>1727</v>
      </c>
      <c r="E135" s="13">
        <v>1698</v>
      </c>
      <c r="F135" s="13">
        <v>1678</v>
      </c>
      <c r="G135" s="13">
        <v>1670</v>
      </c>
      <c r="H135" s="13">
        <v>1653</v>
      </c>
      <c r="I135" s="13">
        <v>1594</v>
      </c>
      <c r="J135" s="13">
        <v>1652</v>
      </c>
      <c r="K135" s="13">
        <v>1572</v>
      </c>
      <c r="L135" s="13">
        <v>1554</v>
      </c>
      <c r="M135" s="13">
        <v>1584</v>
      </c>
      <c r="N135" s="13">
        <f>PK_12_Total_Membership_By_District_2024[[#This Row],[2024-2025]]-PK_12_Total_Membership_By_District_2024[[#This Row],[2019-2020]]</f>
        <v>-69</v>
      </c>
      <c r="O135" s="14">
        <f>N135/PK_12_Total_Membership_By_District_2024[[#This Row],[2019-2020]]</f>
        <v>-4.1742286751361164E-2</v>
      </c>
      <c r="P135" s="13">
        <f>PK_12_Total_Membership_By_District_2024[[#This Row],[2024-2025]]-PK_12_Total_Membership_By_District_2024[[#This Row],[2023-2024]]</f>
        <v>30</v>
      </c>
      <c r="Q135" s="15">
        <f>P135/PK_12_Total_Membership_By_District_2024[[#This Row],[2023-2024]]</f>
        <v>1.9305019305019305E-2</v>
      </c>
    </row>
    <row r="136" spans="1:17" ht="15">
      <c r="A136" s="27" t="s">
        <v>283</v>
      </c>
      <c r="B136" s="28" t="s">
        <v>284</v>
      </c>
      <c r="C136" s="13">
        <v>202</v>
      </c>
      <c r="D136" s="13">
        <v>214</v>
      </c>
      <c r="E136" s="13">
        <v>217</v>
      </c>
      <c r="F136" s="13">
        <v>204</v>
      </c>
      <c r="G136" s="13">
        <v>208</v>
      </c>
      <c r="H136" s="13">
        <v>197</v>
      </c>
      <c r="I136" s="13">
        <v>189</v>
      </c>
      <c r="J136" s="13">
        <v>196</v>
      </c>
      <c r="K136" s="13">
        <v>213</v>
      </c>
      <c r="L136" s="13">
        <v>202</v>
      </c>
      <c r="M136" s="13">
        <v>210</v>
      </c>
      <c r="N136" s="13">
        <f>PK_12_Total_Membership_By_District_2024[[#This Row],[2024-2025]]-PK_12_Total_Membership_By_District_2024[[#This Row],[2019-2020]]</f>
        <v>13</v>
      </c>
      <c r="O136" s="14">
        <f>N136/PK_12_Total_Membership_By_District_2024[[#This Row],[2019-2020]]</f>
        <v>6.5989847715736044E-2</v>
      </c>
      <c r="P136" s="13">
        <f>PK_12_Total_Membership_By_District_2024[[#This Row],[2024-2025]]-PK_12_Total_Membership_By_District_2024[[#This Row],[2023-2024]]</f>
        <v>8</v>
      </c>
      <c r="Q136" s="15">
        <f>P136/PK_12_Total_Membership_By_District_2024[[#This Row],[2023-2024]]</f>
        <v>3.9603960396039604E-2</v>
      </c>
    </row>
    <row r="137" spans="1:17" ht="15">
      <c r="A137" s="27" t="s">
        <v>285</v>
      </c>
      <c r="B137" s="28" t="s">
        <v>286</v>
      </c>
      <c r="C137" s="13">
        <v>1606</v>
      </c>
      <c r="D137" s="13">
        <v>1578</v>
      </c>
      <c r="E137" s="13">
        <v>1577</v>
      </c>
      <c r="F137" s="13">
        <v>1566</v>
      </c>
      <c r="G137" s="13">
        <v>1590</v>
      </c>
      <c r="H137" s="13">
        <v>1588</v>
      </c>
      <c r="I137" s="13">
        <v>1539</v>
      </c>
      <c r="J137" s="13">
        <v>1573</v>
      </c>
      <c r="K137" s="13">
        <v>1522</v>
      </c>
      <c r="L137" s="13">
        <v>1463</v>
      </c>
      <c r="M137" s="13">
        <v>1397</v>
      </c>
      <c r="N137" s="13">
        <f>PK_12_Total_Membership_By_District_2024[[#This Row],[2024-2025]]-PK_12_Total_Membership_By_District_2024[[#This Row],[2019-2020]]</f>
        <v>-191</v>
      </c>
      <c r="O137" s="14">
        <f>N137/PK_12_Total_Membership_By_District_2024[[#This Row],[2019-2020]]</f>
        <v>-0.12027707808564232</v>
      </c>
      <c r="P137" s="13">
        <f>PK_12_Total_Membership_By_District_2024[[#This Row],[2024-2025]]-PK_12_Total_Membership_By_District_2024[[#This Row],[2023-2024]]</f>
        <v>-66</v>
      </c>
      <c r="Q137" s="15">
        <f>P137/PK_12_Total_Membership_By_District_2024[[#This Row],[2023-2024]]</f>
        <v>-4.5112781954887216E-2</v>
      </c>
    </row>
    <row r="138" spans="1:17" ht="15">
      <c r="A138" s="27" t="s">
        <v>287</v>
      </c>
      <c r="B138" s="28" t="s">
        <v>288</v>
      </c>
      <c r="C138" s="13">
        <v>302</v>
      </c>
      <c r="D138" s="13">
        <v>293</v>
      </c>
      <c r="E138" s="13">
        <v>308</v>
      </c>
      <c r="F138" s="13">
        <v>308</v>
      </c>
      <c r="G138" s="13">
        <v>308</v>
      </c>
      <c r="H138" s="13">
        <v>304</v>
      </c>
      <c r="I138" s="13">
        <v>278</v>
      </c>
      <c r="J138" s="13">
        <v>275</v>
      </c>
      <c r="K138" s="13">
        <v>273</v>
      </c>
      <c r="L138" s="13">
        <v>267</v>
      </c>
      <c r="M138" s="13">
        <v>276</v>
      </c>
      <c r="N138" s="13">
        <f>PK_12_Total_Membership_By_District_2024[[#This Row],[2024-2025]]-PK_12_Total_Membership_By_District_2024[[#This Row],[2019-2020]]</f>
        <v>-28</v>
      </c>
      <c r="O138" s="14">
        <f>N138/PK_12_Total_Membership_By_District_2024[[#This Row],[2019-2020]]</f>
        <v>-9.2105263157894732E-2</v>
      </c>
      <c r="P138" s="13">
        <f>PK_12_Total_Membership_By_District_2024[[#This Row],[2024-2025]]-PK_12_Total_Membership_By_District_2024[[#This Row],[2023-2024]]</f>
        <v>9</v>
      </c>
      <c r="Q138" s="15">
        <f>P138/PK_12_Total_Membership_By_District_2024[[#This Row],[2023-2024]]</f>
        <v>3.3707865168539325E-2</v>
      </c>
    </row>
    <row r="139" spans="1:17" ht="15">
      <c r="A139" s="27" t="s">
        <v>289</v>
      </c>
      <c r="B139" s="28" t="s">
        <v>290</v>
      </c>
      <c r="C139" s="13">
        <v>250</v>
      </c>
      <c r="D139" s="13">
        <v>262</v>
      </c>
      <c r="E139" s="13">
        <v>268</v>
      </c>
      <c r="F139" s="13">
        <v>249</v>
      </c>
      <c r="G139" s="13">
        <v>237</v>
      </c>
      <c r="H139" s="13">
        <v>238</v>
      </c>
      <c r="I139" s="13">
        <v>263</v>
      </c>
      <c r="J139" s="13">
        <v>262</v>
      </c>
      <c r="K139" s="13">
        <v>266</v>
      </c>
      <c r="L139" s="13">
        <v>266</v>
      </c>
      <c r="M139" s="13">
        <v>270</v>
      </c>
      <c r="N139" s="13">
        <f>PK_12_Total_Membership_By_District_2024[[#This Row],[2024-2025]]-PK_12_Total_Membership_By_District_2024[[#This Row],[2019-2020]]</f>
        <v>32</v>
      </c>
      <c r="O139" s="14">
        <f>N139/PK_12_Total_Membership_By_District_2024[[#This Row],[2019-2020]]</f>
        <v>0.13445378151260504</v>
      </c>
      <c r="P139" s="13">
        <f>PK_12_Total_Membership_By_District_2024[[#This Row],[2024-2025]]-PK_12_Total_Membership_By_District_2024[[#This Row],[2023-2024]]</f>
        <v>4</v>
      </c>
      <c r="Q139" s="15">
        <f>P139/PK_12_Total_Membership_By_District_2024[[#This Row],[2023-2024]]</f>
        <v>1.5037593984962405E-2</v>
      </c>
    </row>
    <row r="140" spans="1:17" ht="15">
      <c r="A140" s="27" t="s">
        <v>291</v>
      </c>
      <c r="B140" s="28" t="s">
        <v>292</v>
      </c>
      <c r="C140" s="13">
        <v>17960</v>
      </c>
      <c r="D140" s="13">
        <v>17665</v>
      </c>
      <c r="E140" s="13">
        <v>17299</v>
      </c>
      <c r="F140" s="13">
        <v>16910</v>
      </c>
      <c r="G140" s="13">
        <v>16405</v>
      </c>
      <c r="H140" s="13">
        <v>16050</v>
      </c>
      <c r="I140" s="13">
        <v>15205</v>
      </c>
      <c r="J140" s="13">
        <v>15134</v>
      </c>
      <c r="K140" s="13">
        <v>15007</v>
      </c>
      <c r="L140" s="13">
        <v>14549</v>
      </c>
      <c r="M140" s="13">
        <v>14089</v>
      </c>
      <c r="N140" s="13">
        <f>PK_12_Total_Membership_By_District_2024[[#This Row],[2024-2025]]-PK_12_Total_Membership_By_District_2024[[#This Row],[2019-2020]]</f>
        <v>-1961</v>
      </c>
      <c r="O140" s="14">
        <f>N140/PK_12_Total_Membership_By_District_2024[[#This Row],[2019-2020]]</f>
        <v>-0.12218068535825545</v>
      </c>
      <c r="P140" s="13">
        <f>PK_12_Total_Membership_By_District_2024[[#This Row],[2024-2025]]-PK_12_Total_Membership_By_District_2024[[#This Row],[2023-2024]]</f>
        <v>-460</v>
      </c>
      <c r="Q140" s="15">
        <f>P140/PK_12_Total_Membership_By_District_2024[[#This Row],[2023-2024]]</f>
        <v>-3.1617293284761837E-2</v>
      </c>
    </row>
    <row r="141" spans="1:17" ht="15">
      <c r="A141" s="27" t="s">
        <v>293</v>
      </c>
      <c r="B141" s="28" t="s">
        <v>294</v>
      </c>
      <c r="C141" s="13">
        <v>9310</v>
      </c>
      <c r="D141" s="13">
        <v>9582</v>
      </c>
      <c r="E141" s="13">
        <v>9648</v>
      </c>
      <c r="F141" s="13">
        <v>9861</v>
      </c>
      <c r="G141" s="13">
        <v>10033</v>
      </c>
      <c r="H141" s="13">
        <v>10555</v>
      </c>
      <c r="I141" s="13">
        <v>10320</v>
      </c>
      <c r="J141" s="13">
        <v>10247</v>
      </c>
      <c r="K141" s="13">
        <v>10629</v>
      </c>
      <c r="L141" s="13">
        <v>10655</v>
      </c>
      <c r="M141" s="13">
        <v>10392</v>
      </c>
      <c r="N141" s="13">
        <f>PK_12_Total_Membership_By_District_2024[[#This Row],[2024-2025]]-PK_12_Total_Membership_By_District_2024[[#This Row],[2019-2020]]</f>
        <v>-163</v>
      </c>
      <c r="O141" s="14">
        <f>N141/PK_12_Total_Membership_By_District_2024[[#This Row],[2019-2020]]</f>
        <v>-1.5442918048318332E-2</v>
      </c>
      <c r="P141" s="13">
        <f>PK_12_Total_Membership_By_District_2024[[#This Row],[2024-2025]]-PK_12_Total_Membership_By_District_2024[[#This Row],[2023-2024]]</f>
        <v>-263</v>
      </c>
      <c r="Q141" s="15">
        <f>P141/PK_12_Total_Membership_By_District_2024[[#This Row],[2023-2024]]</f>
        <v>-2.4683247301736273E-2</v>
      </c>
    </row>
    <row r="142" spans="1:17" ht="15">
      <c r="A142" s="27" t="s">
        <v>295</v>
      </c>
      <c r="B142" s="28" t="s">
        <v>296</v>
      </c>
      <c r="C142" s="13">
        <v>697</v>
      </c>
      <c r="D142" s="13">
        <v>707</v>
      </c>
      <c r="E142" s="13">
        <v>745</v>
      </c>
      <c r="F142" s="13">
        <v>742</v>
      </c>
      <c r="G142" s="13">
        <v>758</v>
      </c>
      <c r="H142" s="13">
        <v>760</v>
      </c>
      <c r="I142" s="13">
        <v>681</v>
      </c>
      <c r="J142" s="13">
        <v>724</v>
      </c>
      <c r="K142" s="13">
        <v>724</v>
      </c>
      <c r="L142" s="13">
        <v>731</v>
      </c>
      <c r="M142" s="13">
        <v>677</v>
      </c>
      <c r="N142" s="13">
        <f>PK_12_Total_Membership_By_District_2024[[#This Row],[2024-2025]]-PK_12_Total_Membership_By_District_2024[[#This Row],[2019-2020]]</f>
        <v>-83</v>
      </c>
      <c r="O142" s="14">
        <f>N142/PK_12_Total_Membership_By_District_2024[[#This Row],[2019-2020]]</f>
        <v>-0.10921052631578948</v>
      </c>
      <c r="P142" s="13">
        <f>PK_12_Total_Membership_By_District_2024[[#This Row],[2024-2025]]-PK_12_Total_Membership_By_District_2024[[#This Row],[2023-2024]]</f>
        <v>-54</v>
      </c>
      <c r="Q142" s="15">
        <f>P142/PK_12_Total_Membership_By_District_2024[[#This Row],[2023-2024]]</f>
        <v>-7.3871409028727769E-2</v>
      </c>
    </row>
    <row r="143" spans="1:17" ht="15">
      <c r="A143" s="27" t="s">
        <v>297</v>
      </c>
      <c r="B143" s="28" t="s">
        <v>298</v>
      </c>
      <c r="C143" s="13">
        <v>542</v>
      </c>
      <c r="D143" s="13">
        <v>546</v>
      </c>
      <c r="E143" s="13">
        <v>536</v>
      </c>
      <c r="F143" s="13">
        <v>512</v>
      </c>
      <c r="G143" s="13">
        <v>509</v>
      </c>
      <c r="H143" s="13">
        <v>518</v>
      </c>
      <c r="I143" s="13">
        <v>493</v>
      </c>
      <c r="J143" s="13">
        <v>494</v>
      </c>
      <c r="K143" s="13">
        <v>488</v>
      </c>
      <c r="L143" s="13">
        <v>502</v>
      </c>
      <c r="M143" s="13">
        <v>485</v>
      </c>
      <c r="N143" s="13">
        <f>PK_12_Total_Membership_By_District_2024[[#This Row],[2024-2025]]-PK_12_Total_Membership_By_District_2024[[#This Row],[2019-2020]]</f>
        <v>-33</v>
      </c>
      <c r="O143" s="14">
        <f>N143/PK_12_Total_Membership_By_District_2024[[#This Row],[2019-2020]]</f>
        <v>-6.3706563706563704E-2</v>
      </c>
      <c r="P143" s="13">
        <f>PK_12_Total_Membership_By_District_2024[[#This Row],[2024-2025]]-PK_12_Total_Membership_By_District_2024[[#This Row],[2023-2024]]</f>
        <v>-17</v>
      </c>
      <c r="Q143" s="15">
        <f>P143/PK_12_Total_Membership_By_District_2024[[#This Row],[2023-2024]]</f>
        <v>-3.386454183266932E-2</v>
      </c>
    </row>
    <row r="144" spans="1:17" ht="15">
      <c r="A144" s="27" t="s">
        <v>299</v>
      </c>
      <c r="B144" s="28" t="s">
        <v>300</v>
      </c>
      <c r="C144" s="13">
        <v>417</v>
      </c>
      <c r="D144" s="13">
        <v>426</v>
      </c>
      <c r="E144" s="13">
        <v>440</v>
      </c>
      <c r="F144" s="13">
        <v>411</v>
      </c>
      <c r="G144" s="13">
        <v>412</v>
      </c>
      <c r="H144" s="13">
        <v>421</v>
      </c>
      <c r="I144" s="13">
        <v>382</v>
      </c>
      <c r="J144" s="13">
        <v>403</v>
      </c>
      <c r="K144" s="13">
        <v>386</v>
      </c>
      <c r="L144" s="13">
        <v>371</v>
      </c>
      <c r="M144" s="13">
        <v>360</v>
      </c>
      <c r="N144" s="13">
        <f>PK_12_Total_Membership_By_District_2024[[#This Row],[2024-2025]]-PK_12_Total_Membership_By_District_2024[[#This Row],[2019-2020]]</f>
        <v>-61</v>
      </c>
      <c r="O144" s="14">
        <f>N144/PK_12_Total_Membership_By_District_2024[[#This Row],[2019-2020]]</f>
        <v>-0.14489311163895488</v>
      </c>
      <c r="P144" s="13">
        <f>PK_12_Total_Membership_By_District_2024[[#This Row],[2024-2025]]-PK_12_Total_Membership_By_District_2024[[#This Row],[2023-2024]]</f>
        <v>-11</v>
      </c>
      <c r="Q144" s="15">
        <f>P144/PK_12_Total_Membership_By_District_2024[[#This Row],[2023-2024]]</f>
        <v>-2.9649595687331536E-2</v>
      </c>
    </row>
    <row r="145" spans="1:17" ht="15">
      <c r="A145" s="27" t="s">
        <v>301</v>
      </c>
      <c r="B145" s="28" t="s">
        <v>302</v>
      </c>
      <c r="C145" s="13">
        <v>1130</v>
      </c>
      <c r="D145" s="13">
        <v>1187</v>
      </c>
      <c r="E145" s="13">
        <v>1173</v>
      </c>
      <c r="F145" s="13">
        <v>1153</v>
      </c>
      <c r="G145" s="13">
        <v>1157</v>
      </c>
      <c r="H145" s="13">
        <v>1168</v>
      </c>
      <c r="I145" s="13">
        <v>1164</v>
      </c>
      <c r="J145" s="13">
        <v>1074</v>
      </c>
      <c r="K145" s="13">
        <v>1033</v>
      </c>
      <c r="L145" s="13">
        <v>1010</v>
      </c>
      <c r="M145" s="13">
        <v>975</v>
      </c>
      <c r="N145" s="13">
        <f>PK_12_Total_Membership_By_District_2024[[#This Row],[2024-2025]]-PK_12_Total_Membership_By_District_2024[[#This Row],[2019-2020]]</f>
        <v>-193</v>
      </c>
      <c r="O145" s="14">
        <f>N145/PK_12_Total_Membership_By_District_2024[[#This Row],[2019-2020]]</f>
        <v>-0.16523972602739725</v>
      </c>
      <c r="P145" s="13">
        <f>PK_12_Total_Membership_By_District_2024[[#This Row],[2024-2025]]-PK_12_Total_Membership_By_District_2024[[#This Row],[2023-2024]]</f>
        <v>-35</v>
      </c>
      <c r="Q145" s="15">
        <f>P145/PK_12_Total_Membership_By_District_2024[[#This Row],[2023-2024]]</f>
        <v>-3.4653465346534656E-2</v>
      </c>
    </row>
    <row r="146" spans="1:17" ht="15">
      <c r="A146" s="27" t="s">
        <v>303</v>
      </c>
      <c r="B146" s="28" t="s">
        <v>304</v>
      </c>
      <c r="C146" s="13">
        <v>424</v>
      </c>
      <c r="D146" s="13">
        <v>406</v>
      </c>
      <c r="E146" s="13">
        <v>376</v>
      </c>
      <c r="F146" s="13">
        <v>370</v>
      </c>
      <c r="G146" s="13">
        <v>347</v>
      </c>
      <c r="H146" s="13">
        <v>354</v>
      </c>
      <c r="I146" s="13">
        <v>330</v>
      </c>
      <c r="J146" s="13">
        <v>330</v>
      </c>
      <c r="K146" s="13">
        <v>322</v>
      </c>
      <c r="L146" s="13">
        <v>297</v>
      </c>
      <c r="M146" s="13">
        <v>293</v>
      </c>
      <c r="N146" s="13">
        <f>PK_12_Total_Membership_By_District_2024[[#This Row],[2024-2025]]-PK_12_Total_Membership_By_District_2024[[#This Row],[2019-2020]]</f>
        <v>-61</v>
      </c>
      <c r="O146" s="14">
        <f>N146/PK_12_Total_Membership_By_District_2024[[#This Row],[2019-2020]]</f>
        <v>-0.17231638418079095</v>
      </c>
      <c r="P146" s="13">
        <f>PK_12_Total_Membership_By_District_2024[[#This Row],[2024-2025]]-PK_12_Total_Membership_By_District_2024[[#This Row],[2023-2024]]</f>
        <v>-4</v>
      </c>
      <c r="Q146" s="15">
        <f>P146/PK_12_Total_Membership_By_District_2024[[#This Row],[2023-2024]]</f>
        <v>-1.3468013468013467E-2</v>
      </c>
    </row>
    <row r="147" spans="1:17" ht="15">
      <c r="A147" s="27" t="s">
        <v>305</v>
      </c>
      <c r="B147" s="28" t="s">
        <v>306</v>
      </c>
      <c r="C147" s="13">
        <v>414</v>
      </c>
      <c r="D147" s="13">
        <v>403</v>
      </c>
      <c r="E147" s="13">
        <v>416</v>
      </c>
      <c r="F147" s="13">
        <v>443</v>
      </c>
      <c r="G147" s="13">
        <v>435</v>
      </c>
      <c r="H147" s="13">
        <v>420</v>
      </c>
      <c r="I147" s="13">
        <v>384</v>
      </c>
      <c r="J147" s="13">
        <v>436</v>
      </c>
      <c r="K147" s="13">
        <v>454</v>
      </c>
      <c r="L147" s="13">
        <v>446</v>
      </c>
      <c r="M147" s="13">
        <v>444</v>
      </c>
      <c r="N147" s="13">
        <f>PK_12_Total_Membership_By_District_2024[[#This Row],[2024-2025]]-PK_12_Total_Membership_By_District_2024[[#This Row],[2019-2020]]</f>
        <v>24</v>
      </c>
      <c r="O147" s="14">
        <f>N147/PK_12_Total_Membership_By_District_2024[[#This Row],[2019-2020]]</f>
        <v>5.7142857142857141E-2</v>
      </c>
      <c r="P147" s="13">
        <f>PK_12_Total_Membership_By_District_2024[[#This Row],[2024-2025]]-PK_12_Total_Membership_By_District_2024[[#This Row],[2023-2024]]</f>
        <v>-2</v>
      </c>
      <c r="Q147" s="15">
        <f>P147/PK_12_Total_Membership_By_District_2024[[#This Row],[2023-2024]]</f>
        <v>-4.4843049327354259E-3</v>
      </c>
    </row>
    <row r="148" spans="1:17" ht="15">
      <c r="A148" s="27" t="s">
        <v>307</v>
      </c>
      <c r="B148" s="28" t="s">
        <v>308</v>
      </c>
      <c r="C148" s="13">
        <v>2468</v>
      </c>
      <c r="D148" s="13">
        <v>2563</v>
      </c>
      <c r="E148" s="13">
        <v>2580</v>
      </c>
      <c r="F148" s="13">
        <v>2659</v>
      </c>
      <c r="G148" s="13">
        <v>2674</v>
      </c>
      <c r="H148" s="13">
        <v>2653</v>
      </c>
      <c r="I148" s="13">
        <v>2567</v>
      </c>
      <c r="J148" s="13">
        <v>2640</v>
      </c>
      <c r="K148" s="13">
        <v>2665</v>
      </c>
      <c r="L148" s="13">
        <v>2575</v>
      </c>
      <c r="M148" s="13">
        <v>2517</v>
      </c>
      <c r="N148" s="13">
        <f>PK_12_Total_Membership_By_District_2024[[#This Row],[2024-2025]]-PK_12_Total_Membership_By_District_2024[[#This Row],[2019-2020]]</f>
        <v>-136</v>
      </c>
      <c r="O148" s="14">
        <f>N148/PK_12_Total_Membership_By_District_2024[[#This Row],[2019-2020]]</f>
        <v>-5.1262721447418017E-2</v>
      </c>
      <c r="P148" s="13">
        <f>PK_12_Total_Membership_By_District_2024[[#This Row],[2024-2025]]-PK_12_Total_Membership_By_District_2024[[#This Row],[2023-2024]]</f>
        <v>-58</v>
      </c>
      <c r="Q148" s="15">
        <f>P148/PK_12_Total_Membership_By_District_2024[[#This Row],[2023-2024]]</f>
        <v>-2.2524271844660194E-2</v>
      </c>
    </row>
    <row r="149" spans="1:17" ht="15">
      <c r="A149" s="27" t="s">
        <v>309</v>
      </c>
      <c r="B149" s="28" t="s">
        <v>310</v>
      </c>
      <c r="C149" s="13">
        <v>391</v>
      </c>
      <c r="D149" s="13">
        <v>348</v>
      </c>
      <c r="E149" s="13">
        <v>353</v>
      </c>
      <c r="F149" s="13">
        <v>359</v>
      </c>
      <c r="G149" s="13">
        <v>346</v>
      </c>
      <c r="H149" s="13">
        <v>325</v>
      </c>
      <c r="I149" s="13">
        <v>307</v>
      </c>
      <c r="J149" s="13">
        <v>339</v>
      </c>
      <c r="K149" s="13">
        <v>356</v>
      </c>
      <c r="L149" s="13">
        <v>341</v>
      </c>
      <c r="M149" s="13">
        <v>327</v>
      </c>
      <c r="N149" s="13">
        <f>PK_12_Total_Membership_By_District_2024[[#This Row],[2024-2025]]-PK_12_Total_Membership_By_District_2024[[#This Row],[2019-2020]]</f>
        <v>2</v>
      </c>
      <c r="O149" s="14">
        <f>N149/PK_12_Total_Membership_By_District_2024[[#This Row],[2019-2020]]</f>
        <v>6.1538461538461538E-3</v>
      </c>
      <c r="P149" s="13">
        <f>PK_12_Total_Membership_By_District_2024[[#This Row],[2024-2025]]-PK_12_Total_Membership_By_District_2024[[#This Row],[2023-2024]]</f>
        <v>-14</v>
      </c>
      <c r="Q149" s="15">
        <f>P149/PK_12_Total_Membership_By_District_2024[[#This Row],[2023-2024]]</f>
        <v>-4.1055718475073312E-2</v>
      </c>
    </row>
    <row r="150" spans="1:17" ht="15">
      <c r="A150" s="27" t="s">
        <v>311</v>
      </c>
      <c r="B150" s="28" t="s">
        <v>312</v>
      </c>
      <c r="C150" s="13">
        <v>138</v>
      </c>
      <c r="D150" s="13">
        <v>134</v>
      </c>
      <c r="E150" s="13">
        <v>132</v>
      </c>
      <c r="F150" s="13">
        <v>125</v>
      </c>
      <c r="G150" s="13">
        <v>137</v>
      </c>
      <c r="H150" s="13">
        <v>170</v>
      </c>
      <c r="I150" s="13">
        <v>173</v>
      </c>
      <c r="J150" s="13">
        <v>185</v>
      </c>
      <c r="K150" s="13">
        <v>221</v>
      </c>
      <c r="L150" s="13">
        <v>230</v>
      </c>
      <c r="M150" s="13">
        <v>207</v>
      </c>
      <c r="N150" s="13">
        <f>PK_12_Total_Membership_By_District_2024[[#This Row],[2024-2025]]-PK_12_Total_Membership_By_District_2024[[#This Row],[2019-2020]]</f>
        <v>37</v>
      </c>
      <c r="O150" s="14">
        <f>N150/PK_12_Total_Membership_By_District_2024[[#This Row],[2019-2020]]</f>
        <v>0.21764705882352942</v>
      </c>
      <c r="P150" s="13">
        <f>PK_12_Total_Membership_By_District_2024[[#This Row],[2024-2025]]-PK_12_Total_Membership_By_District_2024[[#This Row],[2023-2024]]</f>
        <v>-23</v>
      </c>
      <c r="Q150" s="15">
        <f>P150/PK_12_Total_Membership_By_District_2024[[#This Row],[2023-2024]]</f>
        <v>-0.1</v>
      </c>
    </row>
    <row r="151" spans="1:17" ht="15">
      <c r="A151" s="27" t="s">
        <v>313</v>
      </c>
      <c r="B151" s="28" t="s">
        <v>314</v>
      </c>
      <c r="C151" s="13">
        <v>196</v>
      </c>
      <c r="D151" s="13">
        <v>210</v>
      </c>
      <c r="E151" s="13">
        <v>201</v>
      </c>
      <c r="F151" s="13">
        <v>232</v>
      </c>
      <c r="G151" s="13">
        <v>223</v>
      </c>
      <c r="H151" s="13">
        <v>227</v>
      </c>
      <c r="I151" s="13">
        <v>227</v>
      </c>
      <c r="J151" s="13">
        <v>217</v>
      </c>
      <c r="K151" s="13">
        <v>179</v>
      </c>
      <c r="L151" s="13">
        <v>189</v>
      </c>
      <c r="M151" s="13">
        <v>204</v>
      </c>
      <c r="N151" s="13">
        <f>PK_12_Total_Membership_By_District_2024[[#This Row],[2024-2025]]-PK_12_Total_Membership_By_District_2024[[#This Row],[2019-2020]]</f>
        <v>-23</v>
      </c>
      <c r="O151" s="14">
        <f>N151/PK_12_Total_Membership_By_District_2024[[#This Row],[2019-2020]]</f>
        <v>-0.1013215859030837</v>
      </c>
      <c r="P151" s="13">
        <f>PK_12_Total_Membership_By_District_2024[[#This Row],[2024-2025]]-PK_12_Total_Membership_By_District_2024[[#This Row],[2023-2024]]</f>
        <v>15</v>
      </c>
      <c r="Q151" s="15">
        <f>P151/PK_12_Total_Membership_By_District_2024[[#This Row],[2023-2024]]</f>
        <v>7.9365079365079361E-2</v>
      </c>
    </row>
    <row r="152" spans="1:17" ht="15">
      <c r="A152" s="27" t="s">
        <v>315</v>
      </c>
      <c r="B152" s="28" t="s">
        <v>316</v>
      </c>
      <c r="C152" s="13">
        <v>649</v>
      </c>
      <c r="D152" s="13">
        <v>648</v>
      </c>
      <c r="E152" s="13">
        <v>635</v>
      </c>
      <c r="F152" s="13">
        <v>626</v>
      </c>
      <c r="G152" s="13">
        <v>639</v>
      </c>
      <c r="H152" s="13">
        <v>606</v>
      </c>
      <c r="I152" s="13">
        <v>595</v>
      </c>
      <c r="J152" s="13">
        <v>617</v>
      </c>
      <c r="K152" s="13">
        <v>607</v>
      </c>
      <c r="L152" s="13">
        <v>606</v>
      </c>
      <c r="M152" s="13">
        <v>628</v>
      </c>
      <c r="N152" s="13">
        <f>PK_12_Total_Membership_By_District_2024[[#This Row],[2024-2025]]-PK_12_Total_Membership_By_District_2024[[#This Row],[2019-2020]]</f>
        <v>22</v>
      </c>
      <c r="O152" s="14">
        <f>N152/PK_12_Total_Membership_By_District_2024[[#This Row],[2019-2020]]</f>
        <v>3.6303630363036306E-2</v>
      </c>
      <c r="P152" s="13">
        <f>PK_12_Total_Membership_By_District_2024[[#This Row],[2024-2025]]-PK_12_Total_Membership_By_District_2024[[#This Row],[2023-2024]]</f>
        <v>22</v>
      </c>
      <c r="Q152" s="15">
        <f>P152/PK_12_Total_Membership_By_District_2024[[#This Row],[2023-2024]]</f>
        <v>3.6303630363036306E-2</v>
      </c>
    </row>
    <row r="153" spans="1:17" ht="15">
      <c r="A153" s="27" t="s">
        <v>317</v>
      </c>
      <c r="B153" s="28" t="s">
        <v>318</v>
      </c>
      <c r="C153" s="13">
        <v>62</v>
      </c>
      <c r="D153" s="13">
        <v>74</v>
      </c>
      <c r="E153" s="13">
        <v>80</v>
      </c>
      <c r="F153" s="13">
        <v>68</v>
      </c>
      <c r="G153" s="13">
        <v>69</v>
      </c>
      <c r="H153" s="13">
        <v>81</v>
      </c>
      <c r="I153" s="13">
        <v>83</v>
      </c>
      <c r="J153" s="13">
        <v>86</v>
      </c>
      <c r="K153" s="13">
        <v>87</v>
      </c>
      <c r="L153" s="13">
        <v>75</v>
      </c>
      <c r="M153" s="13">
        <v>72</v>
      </c>
      <c r="N153" s="13">
        <f>PK_12_Total_Membership_By_District_2024[[#This Row],[2024-2025]]-PK_12_Total_Membership_By_District_2024[[#This Row],[2019-2020]]</f>
        <v>-9</v>
      </c>
      <c r="O153" s="14">
        <f>N153/PK_12_Total_Membership_By_District_2024[[#This Row],[2019-2020]]</f>
        <v>-0.1111111111111111</v>
      </c>
      <c r="P153" s="13">
        <f>PK_12_Total_Membership_By_District_2024[[#This Row],[2024-2025]]-PK_12_Total_Membership_By_District_2024[[#This Row],[2023-2024]]</f>
        <v>-3</v>
      </c>
      <c r="Q153" s="15">
        <f>P153/PK_12_Total_Membership_By_District_2024[[#This Row],[2023-2024]]</f>
        <v>-0.04</v>
      </c>
    </row>
    <row r="154" spans="1:17" ht="15">
      <c r="A154" s="27" t="s">
        <v>319</v>
      </c>
      <c r="B154" s="28" t="s">
        <v>320</v>
      </c>
      <c r="C154" s="13">
        <v>898</v>
      </c>
      <c r="D154" s="13">
        <v>935</v>
      </c>
      <c r="E154" s="13">
        <v>900</v>
      </c>
      <c r="F154" s="13">
        <v>902</v>
      </c>
      <c r="G154" s="13">
        <v>911</v>
      </c>
      <c r="H154" s="13">
        <v>885</v>
      </c>
      <c r="I154" s="13">
        <v>867</v>
      </c>
      <c r="J154" s="13">
        <v>876</v>
      </c>
      <c r="K154" s="13">
        <v>895</v>
      </c>
      <c r="L154" s="13">
        <v>801</v>
      </c>
      <c r="M154" s="13">
        <v>802</v>
      </c>
      <c r="N154" s="13">
        <f>PK_12_Total_Membership_By_District_2024[[#This Row],[2024-2025]]-PK_12_Total_Membership_By_District_2024[[#This Row],[2019-2020]]</f>
        <v>-83</v>
      </c>
      <c r="O154" s="14">
        <f>N154/PK_12_Total_Membership_By_District_2024[[#This Row],[2019-2020]]</f>
        <v>-9.3785310734463279E-2</v>
      </c>
      <c r="P154" s="13">
        <f>PK_12_Total_Membership_By_District_2024[[#This Row],[2024-2025]]-PK_12_Total_Membership_By_District_2024[[#This Row],[2023-2024]]</f>
        <v>1</v>
      </c>
      <c r="Q154" s="15">
        <f>P154/PK_12_Total_Membership_By_District_2024[[#This Row],[2023-2024]]</f>
        <v>1.2484394506866417E-3</v>
      </c>
    </row>
    <row r="155" spans="1:17" ht="15">
      <c r="A155" s="27" t="s">
        <v>321</v>
      </c>
      <c r="B155" s="28" t="s">
        <v>322</v>
      </c>
      <c r="C155" s="13">
        <v>287</v>
      </c>
      <c r="D155" s="13">
        <v>267</v>
      </c>
      <c r="E155" s="13">
        <v>243</v>
      </c>
      <c r="F155" s="13">
        <v>239</v>
      </c>
      <c r="G155" s="13">
        <v>203</v>
      </c>
      <c r="H155" s="13">
        <v>199</v>
      </c>
      <c r="I155" s="13">
        <v>181</v>
      </c>
      <c r="J155" s="13">
        <v>199</v>
      </c>
      <c r="K155" s="13">
        <v>189</v>
      </c>
      <c r="L155" s="13">
        <v>193</v>
      </c>
      <c r="M155" s="13">
        <v>191</v>
      </c>
      <c r="N155" s="13">
        <f>PK_12_Total_Membership_By_District_2024[[#This Row],[2024-2025]]-PK_12_Total_Membership_By_District_2024[[#This Row],[2019-2020]]</f>
        <v>-8</v>
      </c>
      <c r="O155" s="14">
        <f>N155/PK_12_Total_Membership_By_District_2024[[#This Row],[2019-2020]]</f>
        <v>-4.0201005025125629E-2</v>
      </c>
      <c r="P155" s="13">
        <f>PK_12_Total_Membership_By_District_2024[[#This Row],[2024-2025]]-PK_12_Total_Membership_By_District_2024[[#This Row],[2023-2024]]</f>
        <v>-2</v>
      </c>
      <c r="Q155" s="15">
        <f>P155/PK_12_Total_Membership_By_District_2024[[#This Row],[2023-2024]]</f>
        <v>-1.0362694300518135E-2</v>
      </c>
    </row>
    <row r="156" spans="1:17" ht="15">
      <c r="A156" s="27" t="s">
        <v>323</v>
      </c>
      <c r="B156" s="28" t="s">
        <v>324</v>
      </c>
      <c r="C156" s="13">
        <v>794</v>
      </c>
      <c r="D156" s="13">
        <v>659</v>
      </c>
      <c r="E156" s="13">
        <v>633</v>
      </c>
      <c r="F156" s="13">
        <v>520</v>
      </c>
      <c r="G156" s="13">
        <v>548</v>
      </c>
      <c r="H156" s="13">
        <v>829</v>
      </c>
      <c r="I156" s="13">
        <v>1021</v>
      </c>
      <c r="J156" s="13">
        <v>775</v>
      </c>
      <c r="K156" s="13">
        <v>607</v>
      </c>
      <c r="L156" s="13">
        <v>797</v>
      </c>
      <c r="M156" s="13">
        <v>668</v>
      </c>
      <c r="N156" s="13">
        <f>PK_12_Total_Membership_By_District_2024[[#This Row],[2024-2025]]-PK_12_Total_Membership_By_District_2024[[#This Row],[2019-2020]]</f>
        <v>-161</v>
      </c>
      <c r="O156" s="14">
        <f>N156/PK_12_Total_Membership_By_District_2024[[#This Row],[2019-2020]]</f>
        <v>-0.19420989143546441</v>
      </c>
      <c r="P156" s="13">
        <f>PK_12_Total_Membership_By_District_2024[[#This Row],[2024-2025]]-PK_12_Total_Membership_By_District_2024[[#This Row],[2023-2024]]</f>
        <v>-129</v>
      </c>
      <c r="Q156" s="15">
        <f>P156/PK_12_Total_Membership_By_District_2024[[#This Row],[2023-2024]]</f>
        <v>-0.16185696361355081</v>
      </c>
    </row>
    <row r="157" spans="1:17" ht="15">
      <c r="A157" s="27" t="s">
        <v>325</v>
      </c>
      <c r="B157" s="28" t="s">
        <v>326</v>
      </c>
      <c r="C157" s="13">
        <v>106</v>
      </c>
      <c r="D157" s="13">
        <v>132</v>
      </c>
      <c r="E157" s="13">
        <v>119</v>
      </c>
      <c r="F157" s="13">
        <v>117</v>
      </c>
      <c r="G157" s="13">
        <v>136</v>
      </c>
      <c r="H157" s="13">
        <v>139</v>
      </c>
      <c r="I157" s="13">
        <v>123</v>
      </c>
      <c r="J157" s="13">
        <v>133</v>
      </c>
      <c r="K157" s="13">
        <v>113</v>
      </c>
      <c r="L157" s="13">
        <v>145</v>
      </c>
      <c r="M157" s="13">
        <v>144</v>
      </c>
      <c r="N157" s="13">
        <f>PK_12_Total_Membership_By_District_2024[[#This Row],[2024-2025]]-PK_12_Total_Membership_By_District_2024[[#This Row],[2019-2020]]</f>
        <v>5</v>
      </c>
      <c r="O157" s="14">
        <f>N157/PK_12_Total_Membership_By_District_2024[[#This Row],[2019-2020]]</f>
        <v>3.5971223021582732E-2</v>
      </c>
      <c r="P157" s="13">
        <f>PK_12_Total_Membership_By_District_2024[[#This Row],[2024-2025]]-PK_12_Total_Membership_By_District_2024[[#This Row],[2023-2024]]</f>
        <v>-1</v>
      </c>
      <c r="Q157" s="15">
        <f>P157/PK_12_Total_Membership_By_District_2024[[#This Row],[2023-2024]]</f>
        <v>-6.8965517241379309E-3</v>
      </c>
    </row>
    <row r="158" spans="1:17" ht="15">
      <c r="A158" s="27" t="s">
        <v>327</v>
      </c>
      <c r="B158" s="28" t="s">
        <v>328</v>
      </c>
      <c r="C158" s="13">
        <v>3345</v>
      </c>
      <c r="D158" s="13">
        <v>3506</v>
      </c>
      <c r="E158" s="13">
        <v>3557</v>
      </c>
      <c r="F158" s="13">
        <v>3592</v>
      </c>
      <c r="G158" s="13">
        <v>3577</v>
      </c>
      <c r="H158" s="13">
        <v>3582</v>
      </c>
      <c r="I158" s="13">
        <v>3454</v>
      </c>
      <c r="J158" s="13">
        <v>3620</v>
      </c>
      <c r="K158" s="13">
        <v>3633</v>
      </c>
      <c r="L158" s="13">
        <v>3572</v>
      </c>
      <c r="M158" s="13">
        <v>3475</v>
      </c>
      <c r="N158" s="13">
        <f>PK_12_Total_Membership_By_District_2024[[#This Row],[2024-2025]]-PK_12_Total_Membership_By_District_2024[[#This Row],[2019-2020]]</f>
        <v>-107</v>
      </c>
      <c r="O158" s="14">
        <f>N158/PK_12_Total_Membership_By_District_2024[[#This Row],[2019-2020]]</f>
        <v>-2.9871580122836403E-2</v>
      </c>
      <c r="P158" s="13">
        <f>PK_12_Total_Membership_By_District_2024[[#This Row],[2024-2025]]-PK_12_Total_Membership_By_District_2024[[#This Row],[2023-2024]]</f>
        <v>-97</v>
      </c>
      <c r="Q158" s="15">
        <f>P158/PK_12_Total_Membership_By_District_2024[[#This Row],[2023-2024]]</f>
        <v>-2.7155655095184771E-2</v>
      </c>
    </row>
    <row r="159" spans="1:17" ht="15">
      <c r="A159" s="27" t="s">
        <v>329</v>
      </c>
      <c r="B159" s="28" t="s">
        <v>330</v>
      </c>
      <c r="C159" s="13">
        <v>384</v>
      </c>
      <c r="D159" s="13">
        <v>357</v>
      </c>
      <c r="E159" s="13">
        <v>374</v>
      </c>
      <c r="F159" s="13">
        <v>367</v>
      </c>
      <c r="G159" s="13">
        <v>372</v>
      </c>
      <c r="H159" s="13">
        <v>367</v>
      </c>
      <c r="I159" s="13">
        <v>336</v>
      </c>
      <c r="J159" s="13">
        <v>352</v>
      </c>
      <c r="K159" s="13">
        <v>313</v>
      </c>
      <c r="L159" s="13">
        <v>284</v>
      </c>
      <c r="M159" s="13">
        <v>298</v>
      </c>
      <c r="N159" s="13">
        <f>PK_12_Total_Membership_By_District_2024[[#This Row],[2024-2025]]-PK_12_Total_Membership_By_District_2024[[#This Row],[2019-2020]]</f>
        <v>-69</v>
      </c>
      <c r="O159" s="14">
        <f>N159/PK_12_Total_Membership_By_District_2024[[#This Row],[2019-2020]]</f>
        <v>-0.18801089918256131</v>
      </c>
      <c r="P159" s="13">
        <f>PK_12_Total_Membership_By_District_2024[[#This Row],[2024-2025]]-PK_12_Total_Membership_By_District_2024[[#This Row],[2023-2024]]</f>
        <v>14</v>
      </c>
      <c r="Q159" s="15">
        <f>P159/PK_12_Total_Membership_By_District_2024[[#This Row],[2023-2024]]</f>
        <v>4.9295774647887321E-2</v>
      </c>
    </row>
    <row r="160" spans="1:17" ht="15">
      <c r="A160" s="27" t="s">
        <v>331</v>
      </c>
      <c r="B160" s="28" t="s">
        <v>332</v>
      </c>
      <c r="C160" s="13">
        <v>2495</v>
      </c>
      <c r="D160" s="13">
        <v>2498</v>
      </c>
      <c r="E160" s="13">
        <v>2480</v>
      </c>
      <c r="F160" s="13">
        <v>2502</v>
      </c>
      <c r="G160" s="13">
        <v>2380</v>
      </c>
      <c r="H160" s="13">
        <v>2284</v>
      </c>
      <c r="I160" s="13">
        <v>2055</v>
      </c>
      <c r="J160" s="13">
        <v>1832</v>
      </c>
      <c r="K160" s="13">
        <v>2122</v>
      </c>
      <c r="L160" s="13">
        <v>2015</v>
      </c>
      <c r="M160" s="13">
        <v>1844</v>
      </c>
      <c r="N160" s="13">
        <f>PK_12_Total_Membership_By_District_2024[[#This Row],[2024-2025]]-PK_12_Total_Membership_By_District_2024[[#This Row],[2019-2020]]</f>
        <v>-440</v>
      </c>
      <c r="O160" s="14">
        <f>N160/PK_12_Total_Membership_By_District_2024[[#This Row],[2019-2020]]</f>
        <v>-0.19264448336252188</v>
      </c>
      <c r="P160" s="13">
        <f>PK_12_Total_Membership_By_District_2024[[#This Row],[2024-2025]]-PK_12_Total_Membership_By_District_2024[[#This Row],[2023-2024]]</f>
        <v>-171</v>
      </c>
      <c r="Q160" s="15">
        <f>P160/PK_12_Total_Membership_By_District_2024[[#This Row],[2023-2024]]</f>
        <v>-8.4863523573200997E-2</v>
      </c>
    </row>
    <row r="161" spans="1:17" ht="15">
      <c r="A161" s="27" t="s">
        <v>333</v>
      </c>
      <c r="B161" s="28" t="s">
        <v>334</v>
      </c>
      <c r="C161" s="13">
        <v>357</v>
      </c>
      <c r="D161" s="13">
        <v>351</v>
      </c>
      <c r="E161" s="13">
        <v>378</v>
      </c>
      <c r="F161" s="13">
        <v>372</v>
      </c>
      <c r="G161" s="13">
        <v>379</v>
      </c>
      <c r="H161" s="13">
        <v>371</v>
      </c>
      <c r="I161" s="13">
        <v>392</v>
      </c>
      <c r="J161" s="13">
        <v>411</v>
      </c>
      <c r="K161" s="13">
        <v>427</v>
      </c>
      <c r="L161" s="13">
        <v>415</v>
      </c>
      <c r="M161" s="13">
        <v>411</v>
      </c>
      <c r="N161" s="13">
        <f>PK_12_Total_Membership_By_District_2024[[#This Row],[2024-2025]]-PK_12_Total_Membership_By_District_2024[[#This Row],[2019-2020]]</f>
        <v>40</v>
      </c>
      <c r="O161" s="14">
        <f>N161/PK_12_Total_Membership_By_District_2024[[#This Row],[2019-2020]]</f>
        <v>0.1078167115902965</v>
      </c>
      <c r="P161" s="13">
        <f>PK_12_Total_Membership_By_District_2024[[#This Row],[2024-2025]]-PK_12_Total_Membership_By_District_2024[[#This Row],[2023-2024]]</f>
        <v>-4</v>
      </c>
      <c r="Q161" s="15">
        <f>P161/PK_12_Total_Membership_By_District_2024[[#This Row],[2023-2024]]</f>
        <v>-9.6385542168674707E-3</v>
      </c>
    </row>
    <row r="162" spans="1:17" ht="15">
      <c r="A162" s="27" t="s">
        <v>335</v>
      </c>
      <c r="B162" s="28" t="s">
        <v>336</v>
      </c>
      <c r="C162" s="13">
        <v>107</v>
      </c>
      <c r="D162" s="13">
        <v>103</v>
      </c>
      <c r="E162" s="13">
        <v>97</v>
      </c>
      <c r="F162" s="13">
        <v>101</v>
      </c>
      <c r="G162" s="13">
        <v>117</v>
      </c>
      <c r="H162" s="13">
        <v>114</v>
      </c>
      <c r="I162" s="13">
        <v>98</v>
      </c>
      <c r="J162" s="13">
        <v>101</v>
      </c>
      <c r="K162" s="13">
        <v>101</v>
      </c>
      <c r="L162" s="13">
        <v>92</v>
      </c>
      <c r="M162" s="13">
        <v>82</v>
      </c>
      <c r="N162" s="13">
        <f>PK_12_Total_Membership_By_District_2024[[#This Row],[2024-2025]]-PK_12_Total_Membership_By_District_2024[[#This Row],[2019-2020]]</f>
        <v>-32</v>
      </c>
      <c r="O162" s="14">
        <f>N162/PK_12_Total_Membership_By_District_2024[[#This Row],[2019-2020]]</f>
        <v>-0.2807017543859649</v>
      </c>
      <c r="P162" s="13">
        <f>PK_12_Total_Membership_By_District_2024[[#This Row],[2024-2025]]-PK_12_Total_Membership_By_District_2024[[#This Row],[2023-2024]]</f>
        <v>-10</v>
      </c>
      <c r="Q162" s="15">
        <f>P162/PK_12_Total_Membership_By_District_2024[[#This Row],[2023-2024]]</f>
        <v>-0.10869565217391304</v>
      </c>
    </row>
    <row r="163" spans="1:17" ht="15">
      <c r="A163" s="27" t="s">
        <v>337</v>
      </c>
      <c r="B163" s="28" t="s">
        <v>338</v>
      </c>
      <c r="C163" s="13">
        <v>226</v>
      </c>
      <c r="D163" s="13">
        <v>239</v>
      </c>
      <c r="E163" s="13">
        <v>242</v>
      </c>
      <c r="F163" s="13">
        <v>243</v>
      </c>
      <c r="G163" s="13">
        <v>227</v>
      </c>
      <c r="H163" s="13">
        <v>216</v>
      </c>
      <c r="I163" s="13">
        <v>224</v>
      </c>
      <c r="J163" s="13">
        <v>211</v>
      </c>
      <c r="K163" s="13">
        <v>201</v>
      </c>
      <c r="L163" s="13">
        <v>198</v>
      </c>
      <c r="M163" s="13">
        <v>192</v>
      </c>
      <c r="N163" s="13">
        <f>PK_12_Total_Membership_By_District_2024[[#This Row],[2024-2025]]-PK_12_Total_Membership_By_District_2024[[#This Row],[2019-2020]]</f>
        <v>-24</v>
      </c>
      <c r="O163" s="14">
        <f>N163/PK_12_Total_Membership_By_District_2024[[#This Row],[2019-2020]]</f>
        <v>-0.1111111111111111</v>
      </c>
      <c r="P163" s="13">
        <f>PK_12_Total_Membership_By_District_2024[[#This Row],[2024-2025]]-PK_12_Total_Membership_By_District_2024[[#This Row],[2023-2024]]</f>
        <v>-6</v>
      </c>
      <c r="Q163" s="15">
        <f>P163/PK_12_Total_Membership_By_District_2024[[#This Row],[2023-2024]]</f>
        <v>-3.0303030303030304E-2</v>
      </c>
    </row>
    <row r="164" spans="1:17" ht="15">
      <c r="A164" s="27" t="s">
        <v>339</v>
      </c>
      <c r="B164" s="28" t="s">
        <v>340</v>
      </c>
      <c r="C164" s="13">
        <v>106</v>
      </c>
      <c r="D164" s="13">
        <v>103</v>
      </c>
      <c r="E164" s="13">
        <v>115</v>
      </c>
      <c r="F164" s="13">
        <v>119</v>
      </c>
      <c r="G164" s="13">
        <v>121</v>
      </c>
      <c r="H164" s="13">
        <v>130</v>
      </c>
      <c r="I164" s="13">
        <v>141</v>
      </c>
      <c r="J164" s="13">
        <v>125</v>
      </c>
      <c r="K164" s="13">
        <v>124</v>
      </c>
      <c r="L164" s="13">
        <v>125</v>
      </c>
      <c r="M164" s="13">
        <v>119</v>
      </c>
      <c r="N164" s="13">
        <f>PK_12_Total_Membership_By_District_2024[[#This Row],[2024-2025]]-PK_12_Total_Membership_By_District_2024[[#This Row],[2019-2020]]</f>
        <v>-11</v>
      </c>
      <c r="O164" s="14">
        <f>N164/PK_12_Total_Membership_By_District_2024[[#This Row],[2019-2020]]</f>
        <v>-8.461538461538462E-2</v>
      </c>
      <c r="P164" s="13">
        <f>PK_12_Total_Membership_By_District_2024[[#This Row],[2024-2025]]-PK_12_Total_Membership_By_District_2024[[#This Row],[2023-2024]]</f>
        <v>-6</v>
      </c>
      <c r="Q164" s="15">
        <f>P164/PK_12_Total_Membership_By_District_2024[[#This Row],[2023-2024]]</f>
        <v>-4.8000000000000001E-2</v>
      </c>
    </row>
    <row r="165" spans="1:17" ht="15">
      <c r="A165" s="27" t="s">
        <v>341</v>
      </c>
      <c r="B165" s="28" t="s">
        <v>342</v>
      </c>
      <c r="C165" s="13">
        <v>102</v>
      </c>
      <c r="D165" s="13">
        <v>110</v>
      </c>
      <c r="E165" s="13">
        <v>113</v>
      </c>
      <c r="F165" s="13">
        <v>106</v>
      </c>
      <c r="G165" s="13">
        <v>108</v>
      </c>
      <c r="H165" s="13">
        <v>85</v>
      </c>
      <c r="I165" s="13">
        <v>78</v>
      </c>
      <c r="J165" s="13">
        <v>72</v>
      </c>
      <c r="K165" s="13">
        <v>82</v>
      </c>
      <c r="L165" s="13">
        <v>76</v>
      </c>
      <c r="M165" s="13">
        <v>74</v>
      </c>
      <c r="N165" s="13">
        <f>PK_12_Total_Membership_By_District_2024[[#This Row],[2024-2025]]-PK_12_Total_Membership_By_District_2024[[#This Row],[2019-2020]]</f>
        <v>-11</v>
      </c>
      <c r="O165" s="14">
        <f>N165/PK_12_Total_Membership_By_District_2024[[#This Row],[2019-2020]]</f>
        <v>-0.12941176470588237</v>
      </c>
      <c r="P165" s="13">
        <f>PK_12_Total_Membership_By_District_2024[[#This Row],[2024-2025]]-PK_12_Total_Membership_By_District_2024[[#This Row],[2023-2024]]</f>
        <v>-2</v>
      </c>
      <c r="Q165" s="15">
        <f>P165/PK_12_Total_Membership_By_District_2024[[#This Row],[2023-2024]]</f>
        <v>-2.6315789473684209E-2</v>
      </c>
    </row>
    <row r="166" spans="1:17" ht="15">
      <c r="A166" s="27" t="s">
        <v>343</v>
      </c>
      <c r="B166" s="28" t="s">
        <v>344</v>
      </c>
      <c r="C166" s="13">
        <v>1990</v>
      </c>
      <c r="D166" s="13">
        <v>1985</v>
      </c>
      <c r="E166" s="13">
        <v>2004</v>
      </c>
      <c r="F166" s="13">
        <v>1938</v>
      </c>
      <c r="G166" s="13">
        <v>1948</v>
      </c>
      <c r="H166" s="13">
        <v>1953</v>
      </c>
      <c r="I166" s="13">
        <v>1887</v>
      </c>
      <c r="J166" s="13">
        <v>1892</v>
      </c>
      <c r="K166" s="13">
        <v>1837</v>
      </c>
      <c r="L166" s="13">
        <v>1768</v>
      </c>
      <c r="M166" s="13">
        <v>1727</v>
      </c>
      <c r="N166" s="13">
        <f>PK_12_Total_Membership_By_District_2024[[#This Row],[2024-2025]]-PK_12_Total_Membership_By_District_2024[[#This Row],[2019-2020]]</f>
        <v>-226</v>
      </c>
      <c r="O166" s="14">
        <f>N166/PK_12_Total_Membership_By_District_2024[[#This Row],[2019-2020]]</f>
        <v>-0.11571940604198669</v>
      </c>
      <c r="P166" s="13">
        <f>PK_12_Total_Membership_By_District_2024[[#This Row],[2024-2025]]-PK_12_Total_Membership_By_District_2024[[#This Row],[2023-2024]]</f>
        <v>-41</v>
      </c>
      <c r="Q166" s="15">
        <f>P166/PK_12_Total_Membership_By_District_2024[[#This Row],[2023-2024]]</f>
        <v>-2.3190045248868779E-2</v>
      </c>
    </row>
    <row r="167" spans="1:17" ht="15">
      <c r="A167" s="27" t="s">
        <v>345</v>
      </c>
      <c r="B167" s="28" t="s">
        <v>346</v>
      </c>
      <c r="C167" s="13">
        <v>1904</v>
      </c>
      <c r="D167" s="13">
        <v>1918</v>
      </c>
      <c r="E167" s="13">
        <v>1878</v>
      </c>
      <c r="F167" s="13">
        <v>1913</v>
      </c>
      <c r="G167" s="13">
        <v>1915</v>
      </c>
      <c r="H167" s="13">
        <v>1968</v>
      </c>
      <c r="I167" s="13">
        <v>1942</v>
      </c>
      <c r="J167" s="13">
        <v>1994</v>
      </c>
      <c r="K167" s="13">
        <v>1977</v>
      </c>
      <c r="L167" s="13">
        <v>2007</v>
      </c>
      <c r="M167" s="13">
        <v>2000</v>
      </c>
      <c r="N167" s="13">
        <f>PK_12_Total_Membership_By_District_2024[[#This Row],[2024-2025]]-PK_12_Total_Membership_By_District_2024[[#This Row],[2019-2020]]</f>
        <v>32</v>
      </c>
      <c r="O167" s="14">
        <f>N167/PK_12_Total_Membership_By_District_2024[[#This Row],[2019-2020]]</f>
        <v>1.6260162601626018E-2</v>
      </c>
      <c r="P167" s="13">
        <f>PK_12_Total_Membership_By_District_2024[[#This Row],[2024-2025]]-PK_12_Total_Membership_By_District_2024[[#This Row],[2023-2024]]</f>
        <v>-7</v>
      </c>
      <c r="Q167" s="15">
        <f>P167/PK_12_Total_Membership_By_District_2024[[#This Row],[2023-2024]]</f>
        <v>-3.4877927254608871E-3</v>
      </c>
    </row>
    <row r="168" spans="1:17" ht="15">
      <c r="A168" s="27" t="s">
        <v>347</v>
      </c>
      <c r="B168" s="28" t="s">
        <v>348</v>
      </c>
      <c r="C168" s="13">
        <v>2386</v>
      </c>
      <c r="D168" s="13">
        <v>2341</v>
      </c>
      <c r="E168" s="13">
        <v>2352</v>
      </c>
      <c r="F168" s="13">
        <v>2475</v>
      </c>
      <c r="G168" s="13">
        <v>2551</v>
      </c>
      <c r="H168" s="13">
        <v>2697</v>
      </c>
      <c r="I168" s="13">
        <v>2569</v>
      </c>
      <c r="J168" s="13">
        <v>2693</v>
      </c>
      <c r="K168" s="13">
        <v>2785</v>
      </c>
      <c r="L168" s="13">
        <v>2715</v>
      </c>
      <c r="M168" s="13">
        <v>2666</v>
      </c>
      <c r="N168" s="13">
        <f>PK_12_Total_Membership_By_District_2024[[#This Row],[2024-2025]]-PK_12_Total_Membership_By_District_2024[[#This Row],[2019-2020]]</f>
        <v>-31</v>
      </c>
      <c r="O168" s="14">
        <f>N168/PK_12_Total_Membership_By_District_2024[[#This Row],[2019-2020]]</f>
        <v>-1.1494252873563218E-2</v>
      </c>
      <c r="P168" s="13">
        <f>PK_12_Total_Membership_By_District_2024[[#This Row],[2024-2025]]-PK_12_Total_Membership_By_District_2024[[#This Row],[2023-2024]]</f>
        <v>-49</v>
      </c>
      <c r="Q168" s="15">
        <f>P168/PK_12_Total_Membership_By_District_2024[[#This Row],[2023-2024]]</f>
        <v>-1.8047882136279926E-2</v>
      </c>
    </row>
    <row r="169" spans="1:17" ht="15">
      <c r="A169" s="27" t="s">
        <v>349</v>
      </c>
      <c r="B169" s="28" t="s">
        <v>350</v>
      </c>
      <c r="C169" s="13">
        <v>5102</v>
      </c>
      <c r="D169" s="13">
        <v>5524</v>
      </c>
      <c r="E169" s="13">
        <v>6034</v>
      </c>
      <c r="F169" s="13">
        <v>6300</v>
      </c>
      <c r="G169" s="13">
        <v>6785</v>
      </c>
      <c r="H169" s="13">
        <v>7313</v>
      </c>
      <c r="I169" s="13">
        <v>7477</v>
      </c>
      <c r="J169" s="13">
        <v>8104</v>
      </c>
      <c r="K169" s="13">
        <v>8228</v>
      </c>
      <c r="L169" s="13">
        <v>8459</v>
      </c>
      <c r="M169" s="13">
        <v>8733</v>
      </c>
      <c r="N169" s="13">
        <f>PK_12_Total_Membership_By_District_2024[[#This Row],[2024-2025]]-PK_12_Total_Membership_By_District_2024[[#This Row],[2019-2020]]</f>
        <v>1420</v>
      </c>
      <c r="O169" s="14">
        <f>N169/PK_12_Total_Membership_By_District_2024[[#This Row],[2019-2020]]</f>
        <v>0.1941747572815534</v>
      </c>
      <c r="P169" s="13">
        <f>PK_12_Total_Membership_By_District_2024[[#This Row],[2024-2025]]-PK_12_Total_Membership_By_District_2024[[#This Row],[2023-2024]]</f>
        <v>274</v>
      </c>
      <c r="Q169" s="15">
        <f>P169/PK_12_Total_Membership_By_District_2024[[#This Row],[2023-2024]]</f>
        <v>3.2391535642510932E-2</v>
      </c>
    </row>
    <row r="170" spans="1:17" ht="15">
      <c r="A170" s="27" t="s">
        <v>351</v>
      </c>
      <c r="B170" s="28" t="s">
        <v>352</v>
      </c>
      <c r="C170" s="13">
        <v>3732</v>
      </c>
      <c r="D170" s="13">
        <v>3787</v>
      </c>
      <c r="E170" s="13">
        <v>3830</v>
      </c>
      <c r="F170" s="13">
        <v>3891</v>
      </c>
      <c r="G170" s="13">
        <v>3986</v>
      </c>
      <c r="H170" s="13">
        <v>3969</v>
      </c>
      <c r="I170" s="13">
        <v>3738</v>
      </c>
      <c r="J170" s="13">
        <v>3783</v>
      </c>
      <c r="K170" s="13">
        <v>3869</v>
      </c>
      <c r="L170" s="13">
        <v>3976</v>
      </c>
      <c r="M170" s="13">
        <v>4055</v>
      </c>
      <c r="N170" s="13">
        <f>PK_12_Total_Membership_By_District_2024[[#This Row],[2024-2025]]-PK_12_Total_Membership_By_District_2024[[#This Row],[2019-2020]]</f>
        <v>86</v>
      </c>
      <c r="O170" s="14">
        <f>N170/PK_12_Total_Membership_By_District_2024[[#This Row],[2019-2020]]</f>
        <v>2.1667926429831192E-2</v>
      </c>
      <c r="P170" s="13">
        <f>PK_12_Total_Membership_By_District_2024[[#This Row],[2024-2025]]-PK_12_Total_Membership_By_District_2024[[#This Row],[2023-2024]]</f>
        <v>79</v>
      </c>
      <c r="Q170" s="15">
        <f>P170/PK_12_Total_Membership_By_District_2024[[#This Row],[2023-2024]]</f>
        <v>1.9869215291750501E-2</v>
      </c>
    </row>
    <row r="171" spans="1:17" ht="15">
      <c r="A171" s="27" t="s">
        <v>353</v>
      </c>
      <c r="B171" s="28" t="s">
        <v>354</v>
      </c>
      <c r="C171" s="13">
        <v>21183</v>
      </c>
      <c r="D171" s="13">
        <v>21505</v>
      </c>
      <c r="E171" s="13">
        <v>21950</v>
      </c>
      <c r="F171" s="13">
        <v>22325</v>
      </c>
      <c r="G171" s="13">
        <v>22503</v>
      </c>
      <c r="H171" s="13">
        <v>22467</v>
      </c>
      <c r="I171" s="13">
        <v>21883</v>
      </c>
      <c r="J171" s="13">
        <v>22170</v>
      </c>
      <c r="K171" s="13">
        <v>22373</v>
      </c>
      <c r="L171" s="13">
        <v>22648</v>
      </c>
      <c r="M171" s="13">
        <v>23124</v>
      </c>
      <c r="N171" s="13">
        <f>PK_12_Total_Membership_By_District_2024[[#This Row],[2024-2025]]-PK_12_Total_Membership_By_District_2024[[#This Row],[2019-2020]]</f>
        <v>657</v>
      </c>
      <c r="O171" s="14">
        <f>N171/PK_12_Total_Membership_By_District_2024[[#This Row],[2019-2020]]</f>
        <v>2.9242889571371344E-2</v>
      </c>
      <c r="P171" s="13">
        <f>PK_12_Total_Membership_By_District_2024[[#This Row],[2024-2025]]-PK_12_Total_Membership_By_District_2024[[#This Row],[2023-2024]]</f>
        <v>476</v>
      </c>
      <c r="Q171" s="15">
        <f>P171/PK_12_Total_Membership_By_District_2024[[#This Row],[2023-2024]]</f>
        <v>2.1017308371600141E-2</v>
      </c>
    </row>
    <row r="172" spans="1:17" ht="15">
      <c r="A172" s="27" t="s">
        <v>355</v>
      </c>
      <c r="B172" s="28" t="s">
        <v>356</v>
      </c>
      <c r="C172" s="13">
        <v>1129</v>
      </c>
      <c r="D172" s="13">
        <v>1110</v>
      </c>
      <c r="E172" s="13">
        <v>1108</v>
      </c>
      <c r="F172" s="13">
        <v>1095</v>
      </c>
      <c r="G172" s="13">
        <v>1092</v>
      </c>
      <c r="H172" s="13">
        <v>1093</v>
      </c>
      <c r="I172" s="13">
        <v>1030</v>
      </c>
      <c r="J172" s="13">
        <v>1078</v>
      </c>
      <c r="K172" s="13">
        <v>1094</v>
      </c>
      <c r="L172" s="13">
        <v>1179</v>
      </c>
      <c r="M172" s="13">
        <v>1195</v>
      </c>
      <c r="N172" s="13">
        <f>PK_12_Total_Membership_By_District_2024[[#This Row],[2024-2025]]-PK_12_Total_Membership_By_District_2024[[#This Row],[2019-2020]]</f>
        <v>102</v>
      </c>
      <c r="O172" s="14">
        <f>N172/PK_12_Total_Membership_By_District_2024[[#This Row],[2019-2020]]</f>
        <v>9.3321134492223234E-2</v>
      </c>
      <c r="P172" s="13">
        <f>PK_12_Total_Membership_By_District_2024[[#This Row],[2024-2025]]-PK_12_Total_Membership_By_District_2024[[#This Row],[2023-2024]]</f>
        <v>16</v>
      </c>
      <c r="Q172" s="15">
        <f>P172/PK_12_Total_Membership_By_District_2024[[#This Row],[2023-2024]]</f>
        <v>1.3570822731128074E-2</v>
      </c>
    </row>
    <row r="173" spans="1:17" ht="15">
      <c r="A173" s="27" t="s">
        <v>357</v>
      </c>
      <c r="B173" s="28" t="s">
        <v>358</v>
      </c>
      <c r="C173" s="13">
        <v>2333</v>
      </c>
      <c r="D173" s="13">
        <v>2354</v>
      </c>
      <c r="E173" s="13">
        <v>2388</v>
      </c>
      <c r="F173" s="13">
        <v>2428</v>
      </c>
      <c r="G173" s="13">
        <v>2509</v>
      </c>
      <c r="H173" s="13">
        <v>2452</v>
      </c>
      <c r="I173" s="13">
        <v>2236</v>
      </c>
      <c r="J173" s="13">
        <v>2482</v>
      </c>
      <c r="K173" s="13">
        <v>2522</v>
      </c>
      <c r="L173" s="13">
        <v>2497</v>
      </c>
      <c r="M173" s="13">
        <v>2503</v>
      </c>
      <c r="N173" s="13">
        <f>PK_12_Total_Membership_By_District_2024[[#This Row],[2024-2025]]-PK_12_Total_Membership_By_District_2024[[#This Row],[2019-2020]]</f>
        <v>51</v>
      </c>
      <c r="O173" s="14">
        <f>N173/PK_12_Total_Membership_By_District_2024[[#This Row],[2019-2020]]</f>
        <v>2.0799347471451877E-2</v>
      </c>
      <c r="P173" s="13">
        <f>PK_12_Total_Membership_By_District_2024[[#This Row],[2024-2025]]-PK_12_Total_Membership_By_District_2024[[#This Row],[2023-2024]]</f>
        <v>6</v>
      </c>
      <c r="Q173" s="15">
        <f>P173/PK_12_Total_Membership_By_District_2024[[#This Row],[2023-2024]]</f>
        <v>2.4028834601521826E-3</v>
      </c>
    </row>
    <row r="174" spans="1:17" ht="15">
      <c r="A174" s="27" t="s">
        <v>359</v>
      </c>
      <c r="B174" s="28" t="s">
        <v>360</v>
      </c>
      <c r="C174" s="13">
        <v>761</v>
      </c>
      <c r="D174" s="13">
        <v>829</v>
      </c>
      <c r="E174" s="13">
        <v>853</v>
      </c>
      <c r="F174" s="13">
        <v>912</v>
      </c>
      <c r="G174" s="13">
        <v>935</v>
      </c>
      <c r="H174" s="13">
        <v>943</v>
      </c>
      <c r="I174" s="13">
        <v>901</v>
      </c>
      <c r="J174" s="13">
        <v>1013</v>
      </c>
      <c r="K174" s="13">
        <v>993</v>
      </c>
      <c r="L174" s="13">
        <v>960</v>
      </c>
      <c r="M174" s="13">
        <v>976</v>
      </c>
      <c r="N174" s="13">
        <f>PK_12_Total_Membership_By_District_2024[[#This Row],[2024-2025]]-PK_12_Total_Membership_By_District_2024[[#This Row],[2019-2020]]</f>
        <v>33</v>
      </c>
      <c r="O174" s="14">
        <f>N174/PK_12_Total_Membership_By_District_2024[[#This Row],[2019-2020]]</f>
        <v>3.4994697773064687E-2</v>
      </c>
      <c r="P174" s="13">
        <f>PK_12_Total_Membership_By_District_2024[[#This Row],[2024-2025]]-PK_12_Total_Membership_By_District_2024[[#This Row],[2023-2024]]</f>
        <v>16</v>
      </c>
      <c r="Q174" s="15">
        <f>P174/PK_12_Total_Membership_By_District_2024[[#This Row],[2023-2024]]</f>
        <v>1.6666666666666666E-2</v>
      </c>
    </row>
    <row r="175" spans="1:17" ht="15">
      <c r="A175" s="27" t="s">
        <v>361</v>
      </c>
      <c r="B175" s="28" t="s">
        <v>362</v>
      </c>
      <c r="C175" s="13">
        <v>177</v>
      </c>
      <c r="D175" s="13">
        <v>173</v>
      </c>
      <c r="E175" s="13">
        <v>181</v>
      </c>
      <c r="F175" s="13">
        <v>176</v>
      </c>
      <c r="G175" s="13">
        <v>181</v>
      </c>
      <c r="H175" s="13">
        <v>184</v>
      </c>
      <c r="I175" s="13">
        <v>175</v>
      </c>
      <c r="J175" s="13">
        <v>186</v>
      </c>
      <c r="K175" s="13">
        <v>177</v>
      </c>
      <c r="L175" s="13">
        <v>172</v>
      </c>
      <c r="M175" s="13">
        <v>172</v>
      </c>
      <c r="N175" s="13">
        <f>PK_12_Total_Membership_By_District_2024[[#This Row],[2024-2025]]-PK_12_Total_Membership_By_District_2024[[#This Row],[2019-2020]]</f>
        <v>-12</v>
      </c>
      <c r="O175" s="14">
        <f>N175/PK_12_Total_Membership_By_District_2024[[#This Row],[2019-2020]]</f>
        <v>-6.5217391304347824E-2</v>
      </c>
      <c r="P175" s="13">
        <f>PK_12_Total_Membership_By_District_2024[[#This Row],[2024-2025]]-PK_12_Total_Membership_By_District_2024[[#This Row],[2023-2024]]</f>
        <v>0</v>
      </c>
      <c r="Q175" s="15">
        <f>P175/PK_12_Total_Membership_By_District_2024[[#This Row],[2023-2024]]</f>
        <v>0</v>
      </c>
    </row>
    <row r="176" spans="1:17" ht="15">
      <c r="A176" s="27" t="s">
        <v>363</v>
      </c>
      <c r="B176" s="28" t="s">
        <v>364</v>
      </c>
      <c r="C176" s="13">
        <v>190</v>
      </c>
      <c r="D176" s="13">
        <v>207</v>
      </c>
      <c r="E176" s="13">
        <v>217</v>
      </c>
      <c r="F176" s="13">
        <v>205</v>
      </c>
      <c r="G176" s="13">
        <v>202</v>
      </c>
      <c r="H176" s="13">
        <v>222</v>
      </c>
      <c r="I176" s="13">
        <v>211</v>
      </c>
      <c r="J176" s="13">
        <v>191</v>
      </c>
      <c r="K176" s="13">
        <v>189</v>
      </c>
      <c r="L176" s="13">
        <v>178</v>
      </c>
      <c r="M176" s="13">
        <v>163</v>
      </c>
      <c r="N176" s="13">
        <f>PK_12_Total_Membership_By_District_2024[[#This Row],[2024-2025]]-PK_12_Total_Membership_By_District_2024[[#This Row],[2019-2020]]</f>
        <v>-59</v>
      </c>
      <c r="O176" s="14">
        <f>N176/PK_12_Total_Membership_By_District_2024[[#This Row],[2019-2020]]</f>
        <v>-0.26576576576576577</v>
      </c>
      <c r="P176" s="13">
        <f>PK_12_Total_Membership_By_District_2024[[#This Row],[2024-2025]]-PK_12_Total_Membership_By_District_2024[[#This Row],[2023-2024]]</f>
        <v>-15</v>
      </c>
      <c r="Q176" s="15">
        <f>P176/PK_12_Total_Membership_By_District_2024[[#This Row],[2023-2024]]</f>
        <v>-8.4269662921348312E-2</v>
      </c>
    </row>
    <row r="177" spans="1:17" ht="15">
      <c r="A177" s="27" t="s">
        <v>365</v>
      </c>
      <c r="B177" s="28" t="s">
        <v>366</v>
      </c>
      <c r="C177" s="13">
        <v>81</v>
      </c>
      <c r="D177" s="13">
        <v>87</v>
      </c>
      <c r="E177" s="13">
        <v>77</v>
      </c>
      <c r="F177" s="13">
        <v>88</v>
      </c>
      <c r="G177" s="13">
        <v>80</v>
      </c>
      <c r="H177" s="13">
        <v>82</v>
      </c>
      <c r="I177" s="13">
        <v>61</v>
      </c>
      <c r="J177" s="13">
        <v>70</v>
      </c>
      <c r="K177" s="13">
        <v>67</v>
      </c>
      <c r="L177" s="13">
        <v>68</v>
      </c>
      <c r="M177" s="13">
        <v>61</v>
      </c>
      <c r="N177" s="13">
        <f>PK_12_Total_Membership_By_District_2024[[#This Row],[2024-2025]]-PK_12_Total_Membership_By_District_2024[[#This Row],[2019-2020]]</f>
        <v>-21</v>
      </c>
      <c r="O177" s="14">
        <f>N177/PK_12_Total_Membership_By_District_2024[[#This Row],[2019-2020]]</f>
        <v>-0.25609756097560976</v>
      </c>
      <c r="P177" s="13">
        <f>PK_12_Total_Membership_By_District_2024[[#This Row],[2024-2025]]-PK_12_Total_Membership_By_District_2024[[#This Row],[2023-2024]]</f>
        <v>-7</v>
      </c>
      <c r="Q177" s="15">
        <f>P177/PK_12_Total_Membership_By_District_2024[[#This Row],[2023-2024]]</f>
        <v>-0.10294117647058823</v>
      </c>
    </row>
    <row r="178" spans="1:17" ht="15">
      <c r="A178" s="27" t="s">
        <v>367</v>
      </c>
      <c r="B178" s="28" t="s">
        <v>368</v>
      </c>
      <c r="C178" s="13">
        <v>824</v>
      </c>
      <c r="D178" s="13">
        <v>821</v>
      </c>
      <c r="E178" s="13">
        <v>807</v>
      </c>
      <c r="F178" s="13">
        <v>831</v>
      </c>
      <c r="G178" s="13">
        <v>865</v>
      </c>
      <c r="H178" s="13">
        <v>903</v>
      </c>
      <c r="I178" s="13">
        <v>906</v>
      </c>
      <c r="J178" s="13">
        <v>876</v>
      </c>
      <c r="K178" s="13">
        <v>886</v>
      </c>
      <c r="L178" s="13">
        <v>843</v>
      </c>
      <c r="M178" s="13">
        <v>802</v>
      </c>
      <c r="N178" s="13">
        <f>PK_12_Total_Membership_By_District_2024[[#This Row],[2024-2025]]-PK_12_Total_Membership_By_District_2024[[#This Row],[2019-2020]]</f>
        <v>-101</v>
      </c>
      <c r="O178" s="14">
        <f>N178/PK_12_Total_Membership_By_District_2024[[#This Row],[2019-2020]]</f>
        <v>-0.11184939091915837</v>
      </c>
      <c r="P178" s="13">
        <f>PK_12_Total_Membership_By_District_2024[[#This Row],[2024-2025]]-PK_12_Total_Membership_By_District_2024[[#This Row],[2023-2024]]</f>
        <v>-41</v>
      </c>
      <c r="Q178" s="15">
        <f>P178/PK_12_Total_Membership_By_District_2024[[#This Row],[2023-2024]]</f>
        <v>-4.8635824436536183E-2</v>
      </c>
    </row>
    <row r="179" spans="1:17" ht="15">
      <c r="A179" s="27" t="s">
        <v>369</v>
      </c>
      <c r="B179" s="28" t="s">
        <v>370</v>
      </c>
      <c r="C179" s="13">
        <v>693</v>
      </c>
      <c r="D179" s="13">
        <v>689</v>
      </c>
      <c r="E179" s="13">
        <v>675</v>
      </c>
      <c r="F179" s="13">
        <v>722</v>
      </c>
      <c r="G179" s="13">
        <v>731</v>
      </c>
      <c r="H179" s="13">
        <v>759</v>
      </c>
      <c r="I179" s="13">
        <v>747</v>
      </c>
      <c r="J179" s="13">
        <v>749</v>
      </c>
      <c r="K179" s="13">
        <v>729</v>
      </c>
      <c r="L179" s="13">
        <v>742</v>
      </c>
      <c r="M179" s="13">
        <v>738</v>
      </c>
      <c r="N179" s="13">
        <f>PK_12_Total_Membership_By_District_2024[[#This Row],[2024-2025]]-PK_12_Total_Membership_By_District_2024[[#This Row],[2019-2020]]</f>
        <v>-21</v>
      </c>
      <c r="O179" s="14">
        <f>N179/PK_12_Total_Membership_By_District_2024[[#This Row],[2019-2020]]</f>
        <v>-2.766798418972332E-2</v>
      </c>
      <c r="P179" s="13">
        <f>PK_12_Total_Membership_By_District_2024[[#This Row],[2024-2025]]-PK_12_Total_Membership_By_District_2024[[#This Row],[2023-2024]]</f>
        <v>-4</v>
      </c>
      <c r="Q179" s="15">
        <f>P179/PK_12_Total_Membership_By_District_2024[[#This Row],[2023-2024]]</f>
        <v>-5.3908355795148251E-3</v>
      </c>
    </row>
    <row r="180" spans="1:17" ht="15">
      <c r="A180" s="27" t="s">
        <v>371</v>
      </c>
      <c r="B180" s="28" t="s">
        <v>372</v>
      </c>
      <c r="C180" s="13">
        <v>201</v>
      </c>
      <c r="D180" s="13">
        <v>218</v>
      </c>
      <c r="E180" s="13">
        <v>226</v>
      </c>
      <c r="F180" s="13">
        <v>216</v>
      </c>
      <c r="G180" s="13">
        <v>204</v>
      </c>
      <c r="H180" s="13">
        <v>200</v>
      </c>
      <c r="I180" s="13">
        <v>197</v>
      </c>
      <c r="J180" s="13">
        <v>186</v>
      </c>
      <c r="K180" s="13">
        <v>172</v>
      </c>
      <c r="L180" s="13">
        <v>164</v>
      </c>
      <c r="M180" s="13">
        <v>150</v>
      </c>
      <c r="N180" s="13">
        <f>PK_12_Total_Membership_By_District_2024[[#This Row],[2024-2025]]-PK_12_Total_Membership_By_District_2024[[#This Row],[2019-2020]]</f>
        <v>-50</v>
      </c>
      <c r="O180" s="14">
        <f>N180/PK_12_Total_Membership_By_District_2024[[#This Row],[2019-2020]]</f>
        <v>-0.25</v>
      </c>
      <c r="P180" s="13">
        <f>PK_12_Total_Membership_By_District_2024[[#This Row],[2024-2025]]-PK_12_Total_Membership_By_District_2024[[#This Row],[2023-2024]]</f>
        <v>-14</v>
      </c>
      <c r="Q180" s="15">
        <f>P180/PK_12_Total_Membership_By_District_2024[[#This Row],[2023-2024]]</f>
        <v>-8.5365853658536592E-2</v>
      </c>
    </row>
    <row r="181" spans="1:17" ht="15">
      <c r="A181" s="27" t="s">
        <v>373</v>
      </c>
      <c r="B181" s="28" t="s">
        <v>374</v>
      </c>
      <c r="C181" s="13">
        <v>80</v>
      </c>
      <c r="D181" s="13">
        <v>77</v>
      </c>
      <c r="E181" s="13">
        <v>80</v>
      </c>
      <c r="F181" s="13">
        <v>72</v>
      </c>
      <c r="G181" s="13">
        <v>65</v>
      </c>
      <c r="H181" s="13">
        <v>68</v>
      </c>
      <c r="I181" s="13">
        <v>65</v>
      </c>
      <c r="J181" s="13">
        <v>64</v>
      </c>
      <c r="K181" s="13">
        <v>68</v>
      </c>
      <c r="L181" s="13">
        <v>64</v>
      </c>
      <c r="M181" s="13">
        <v>76</v>
      </c>
      <c r="N181" s="13">
        <f>PK_12_Total_Membership_By_District_2024[[#This Row],[2024-2025]]-PK_12_Total_Membership_By_District_2024[[#This Row],[2019-2020]]</f>
        <v>8</v>
      </c>
      <c r="O181" s="14">
        <f>N181/PK_12_Total_Membership_By_District_2024[[#This Row],[2019-2020]]</f>
        <v>0.11764705882352941</v>
      </c>
      <c r="P181" s="13">
        <f>PK_12_Total_Membership_By_District_2024[[#This Row],[2024-2025]]-PK_12_Total_Membership_By_District_2024[[#This Row],[2023-2024]]</f>
        <v>12</v>
      </c>
      <c r="Q181" s="15">
        <f>P181/PK_12_Total_Membership_By_District_2024[[#This Row],[2023-2024]]</f>
        <v>0.1875</v>
      </c>
    </row>
    <row r="182" spans="1:17" ht="15">
      <c r="A182" s="27" t="s">
        <v>375</v>
      </c>
      <c r="B182" s="28" t="s">
        <v>376</v>
      </c>
      <c r="C182" s="13">
        <v>14048</v>
      </c>
      <c r="D182" s="13">
        <v>15075</v>
      </c>
      <c r="E182" s="13">
        <v>16427</v>
      </c>
      <c r="F182" s="13">
        <v>17555</v>
      </c>
      <c r="G182" s="13">
        <v>18268</v>
      </c>
      <c r="H182" s="13">
        <v>18275</v>
      </c>
      <c r="I182" s="13">
        <v>20749</v>
      </c>
      <c r="J182" s="13">
        <v>21947</v>
      </c>
      <c r="K182" s="13">
        <v>22003</v>
      </c>
      <c r="L182" s="13">
        <v>23013</v>
      </c>
      <c r="M182" s="13">
        <v>21122</v>
      </c>
      <c r="N182" s="13">
        <f>PK_12_Total_Membership_By_District_2024[[#This Row],[2024-2025]]-PK_12_Total_Membership_By_District_2024[[#This Row],[2019-2020]]</f>
        <v>2847</v>
      </c>
      <c r="O182" s="14">
        <f>N182/PK_12_Total_Membership_By_District_2024[[#This Row],[2019-2020]]</f>
        <v>0.15578659370725034</v>
      </c>
      <c r="P182" s="13">
        <f>PK_12_Total_Membership_By_District_2024[[#This Row],[2024-2025]]-PK_12_Total_Membership_By_District_2024[[#This Row],[2023-2024]]</f>
        <v>-1891</v>
      </c>
      <c r="Q182" s="15">
        <f>P182/PK_12_Total_Membership_By_District_2024[[#This Row],[2023-2024]]</f>
        <v>-8.2170946856124805E-2</v>
      </c>
    </row>
    <row r="183" spans="1:17" ht="15">
      <c r="A183" s="27" t="s">
        <v>377</v>
      </c>
      <c r="B183" s="28" t="s">
        <v>378</v>
      </c>
      <c r="C183" s="13">
        <v>214</v>
      </c>
      <c r="D183" s="13">
        <v>206</v>
      </c>
      <c r="E183" s="13">
        <v>203</v>
      </c>
      <c r="F183" s="13">
        <v>153</v>
      </c>
      <c r="G183" s="13">
        <v>212</v>
      </c>
      <c r="H183" s="13">
        <v>189</v>
      </c>
      <c r="I183" s="13">
        <v>162</v>
      </c>
      <c r="J183" s="13">
        <v>162</v>
      </c>
      <c r="K183" s="13">
        <v>166</v>
      </c>
      <c r="L183" s="13">
        <v>160</v>
      </c>
      <c r="M183" s="13">
        <v>167</v>
      </c>
      <c r="N183" s="13">
        <f>PK_12_Total_Membership_By_District_2024[[#This Row],[2024-2025]]-PK_12_Total_Membership_By_District_2024[[#This Row],[2019-2020]]</f>
        <v>-22</v>
      </c>
      <c r="O183" s="14">
        <f>N183/PK_12_Total_Membership_By_District_2024[[#This Row],[2019-2020]]</f>
        <v>-0.1164021164021164</v>
      </c>
      <c r="P183" s="13">
        <f>PK_12_Total_Membership_By_District_2024[[#This Row],[2024-2025]]-PK_12_Total_Membership_By_District_2024[[#This Row],[2023-2024]]</f>
        <v>7</v>
      </c>
      <c r="Q183" s="15">
        <f>P183/PK_12_Total_Membership_By_District_2024[[#This Row],[2023-2024]]</f>
        <v>4.3749999999999997E-2</v>
      </c>
    </row>
    <row r="184" spans="1:17" ht="15">
      <c r="A184" s="27" t="s">
        <v>379</v>
      </c>
      <c r="B184" s="28" t="s">
        <v>380</v>
      </c>
      <c r="C184" s="13">
        <v>165</v>
      </c>
      <c r="D184" s="13">
        <v>172</v>
      </c>
      <c r="E184" s="13">
        <v>160</v>
      </c>
      <c r="F184" s="13">
        <v>170</v>
      </c>
      <c r="G184" s="13">
        <v>142</v>
      </c>
      <c r="H184" s="13">
        <v>139</v>
      </c>
      <c r="I184" s="13">
        <v>125</v>
      </c>
      <c r="J184" s="13">
        <v>129</v>
      </c>
      <c r="K184" s="13">
        <v>134</v>
      </c>
      <c r="L184" s="13">
        <v>141</v>
      </c>
      <c r="M184" s="13">
        <v>122</v>
      </c>
      <c r="N184" s="13">
        <f>PK_12_Total_Membership_By_District_2024[[#This Row],[2024-2025]]-PK_12_Total_Membership_By_District_2024[[#This Row],[2019-2020]]</f>
        <v>-17</v>
      </c>
      <c r="O184" s="14">
        <f>N184/PK_12_Total_Membership_By_District_2024[[#This Row],[2019-2020]]</f>
        <v>-0.1223021582733813</v>
      </c>
      <c r="P184" s="13">
        <f>PK_12_Total_Membership_By_District_2024[[#This Row],[2024-2025]]-PK_12_Total_Membership_By_District_2024[[#This Row],[2023-2024]]</f>
        <v>-19</v>
      </c>
      <c r="Q184" s="15">
        <f>P184/PK_12_Total_Membership_By_District_2024[[#This Row],[2023-2024]]</f>
        <v>-0.13475177304964539</v>
      </c>
    </row>
    <row r="185" spans="1:17" ht="15">
      <c r="A185" s="27" t="s">
        <v>381</v>
      </c>
      <c r="B185" s="28" t="s">
        <v>382</v>
      </c>
      <c r="C185" s="13">
        <v>46</v>
      </c>
      <c r="D185" s="13">
        <v>29</v>
      </c>
      <c r="E185" s="13">
        <v>45</v>
      </c>
      <c r="F185" s="13">
        <v>61</v>
      </c>
      <c r="G185" s="13">
        <v>50</v>
      </c>
      <c r="H185" s="13">
        <v>61</v>
      </c>
      <c r="I185" s="13">
        <v>74</v>
      </c>
      <c r="J185" s="13">
        <v>52</v>
      </c>
      <c r="K185" s="13">
        <v>44</v>
      </c>
      <c r="L185" s="13">
        <v>51</v>
      </c>
      <c r="M185" s="13">
        <v>54</v>
      </c>
      <c r="N185" s="13">
        <f>PK_12_Total_Membership_By_District_2024[[#This Row],[2024-2025]]-PK_12_Total_Membership_By_District_2024[[#This Row],[2019-2020]]</f>
        <v>-7</v>
      </c>
      <c r="O185" s="14">
        <f>N185/PK_12_Total_Membership_By_District_2024[[#This Row],[2019-2020]]</f>
        <v>-0.11475409836065574</v>
      </c>
      <c r="P185" s="13">
        <f>PK_12_Total_Membership_By_District_2024[[#This Row],[2024-2025]]-PK_12_Total_Membership_By_District_2024[[#This Row],[2023-2024]]</f>
        <v>3</v>
      </c>
      <c r="Q185" s="15">
        <f>P185/PK_12_Total_Membership_By_District_2024[[#This Row],[2023-2024]]</f>
        <v>5.8823529411764705E-2</v>
      </c>
    </row>
    <row r="186" spans="1:17" ht="15">
      <c r="A186" s="27" t="s">
        <v>383</v>
      </c>
      <c r="B186" s="28" t="s">
        <v>384</v>
      </c>
      <c r="C186" s="13">
        <v>392</v>
      </c>
      <c r="D186" s="13">
        <v>397</v>
      </c>
      <c r="E186" s="13">
        <v>393</v>
      </c>
      <c r="F186" s="13">
        <v>389</v>
      </c>
      <c r="G186" s="13">
        <v>379</v>
      </c>
      <c r="H186" s="13">
        <v>368</v>
      </c>
      <c r="I186" s="13">
        <v>388</v>
      </c>
      <c r="J186" s="13">
        <v>393</v>
      </c>
      <c r="K186" s="13">
        <v>390</v>
      </c>
      <c r="L186" s="13">
        <v>379</v>
      </c>
      <c r="M186" s="13">
        <v>382</v>
      </c>
      <c r="N186" s="13">
        <f>PK_12_Total_Membership_By_District_2024[[#This Row],[2024-2025]]-PK_12_Total_Membership_By_District_2024[[#This Row],[2019-2020]]</f>
        <v>14</v>
      </c>
      <c r="O186" s="14">
        <f>N186/PK_12_Total_Membership_By_District_2024[[#This Row],[2019-2020]]</f>
        <v>3.8043478260869568E-2</v>
      </c>
      <c r="P186" s="13">
        <f>PK_12_Total_Membership_By_District_2024[[#This Row],[2024-2025]]-PK_12_Total_Membership_By_District_2024[[#This Row],[2023-2024]]</f>
        <v>3</v>
      </c>
      <c r="Q186" s="15">
        <f>P186/PK_12_Total_Membership_By_District_2024[[#This Row],[2023-2024]]</f>
        <v>7.9155672823219003E-3</v>
      </c>
    </row>
    <row r="187" spans="1:17" ht="15">
      <c r="A187" s="27" t="s">
        <v>385</v>
      </c>
      <c r="B187" s="28" t="s">
        <v>386</v>
      </c>
      <c r="C187" s="13">
        <v>1698</v>
      </c>
      <c r="D187" s="13">
        <v>2395</v>
      </c>
      <c r="E187" s="13">
        <v>2136</v>
      </c>
      <c r="F187" s="13">
        <v>2246</v>
      </c>
      <c r="G187" s="13">
        <v>2475</v>
      </c>
      <c r="H187" s="13">
        <v>2836</v>
      </c>
      <c r="I187" s="13">
        <v>5123</v>
      </c>
      <c r="J187" s="13">
        <v>4395</v>
      </c>
      <c r="K187" s="13">
        <v>4684</v>
      </c>
      <c r="L187" s="13">
        <v>7114</v>
      </c>
      <c r="M187" s="13">
        <v>10312</v>
      </c>
      <c r="N187" s="13">
        <f>PK_12_Total_Membership_By_District_2024[[#This Row],[2024-2025]]-PK_12_Total_Membership_By_District_2024[[#This Row],[2019-2020]]</f>
        <v>7476</v>
      </c>
      <c r="O187" s="14">
        <f>N187/PK_12_Total_Membership_By_District_2024[[#This Row],[2019-2020]]</f>
        <v>2.6361071932299014</v>
      </c>
      <c r="P187" s="13">
        <f>PK_12_Total_Membership_By_District_2024[[#This Row],[2024-2025]]-PK_12_Total_Membership_By_District_2024[[#This Row],[2023-2024]]</f>
        <v>3198</v>
      </c>
      <c r="Q187" s="15">
        <f>P187/PK_12_Total_Membership_By_District_2024[[#This Row],[2023-2024]]</f>
        <v>0.4495361259488333</v>
      </c>
    </row>
    <row r="188" spans="1:17" ht="15">
      <c r="A188" s="27" t="s">
        <v>387</v>
      </c>
      <c r="B188" s="28" t="s">
        <v>388</v>
      </c>
      <c r="C188" s="13">
        <v>0</v>
      </c>
      <c r="D188" s="13">
        <v>0</v>
      </c>
      <c r="E188" s="13">
        <v>0</v>
      </c>
      <c r="F188" s="13">
        <v>196</v>
      </c>
      <c r="G188" s="13">
        <v>124</v>
      </c>
      <c r="H188" s="13">
        <v>168</v>
      </c>
      <c r="I188" s="13">
        <v>132</v>
      </c>
      <c r="J188" s="13">
        <v>169</v>
      </c>
      <c r="K188" s="13">
        <v>169</v>
      </c>
      <c r="L188" s="13">
        <v>165</v>
      </c>
      <c r="M188" s="13">
        <v>181</v>
      </c>
      <c r="N188" s="13">
        <f>PK_12_Total_Membership_By_District_2024[[#This Row],[2024-2025]]-PK_12_Total_Membership_By_District_2024[[#This Row],[2019-2020]]</f>
        <v>13</v>
      </c>
      <c r="O188" s="14">
        <f>N188/PK_12_Total_Membership_By_District_2024[[#This Row],[2019-2020]]</f>
        <v>7.7380952380952384E-2</v>
      </c>
      <c r="P188" s="13">
        <f>PK_12_Total_Membership_By_District_2024[[#This Row],[2024-2025]]-PK_12_Total_Membership_By_District_2024[[#This Row],[2023-2024]]</f>
        <v>16</v>
      </c>
      <c r="Q188" s="15">
        <f>P188/PK_12_Total_Membership_By_District_2024[[#This Row],[2023-2024]]</f>
        <v>9.696969696969697E-2</v>
      </c>
    </row>
    <row r="189" spans="1:17" ht="15">
      <c r="A189" s="27" t="s">
        <v>389</v>
      </c>
      <c r="B189" s="28" t="s">
        <v>390</v>
      </c>
      <c r="C189" s="13">
        <v>172</v>
      </c>
      <c r="D189" s="13">
        <v>181</v>
      </c>
      <c r="E189" s="13">
        <v>193</v>
      </c>
      <c r="F189" s="13">
        <v>236</v>
      </c>
      <c r="G189" s="13">
        <v>288</v>
      </c>
      <c r="H189" s="13">
        <v>261</v>
      </c>
      <c r="I189" s="13">
        <v>127</v>
      </c>
      <c r="J189" s="13">
        <v>141</v>
      </c>
      <c r="K189" s="13">
        <v>165</v>
      </c>
      <c r="L189" s="13">
        <v>175</v>
      </c>
      <c r="M189" s="13">
        <v>173</v>
      </c>
      <c r="N189" s="13">
        <f>PK_12_Total_Membership_By_District_2024[[#This Row],[2024-2025]]-PK_12_Total_Membership_By_District_2024[[#This Row],[2019-2020]]</f>
        <v>-88</v>
      </c>
      <c r="O189" s="14">
        <f>N189/PK_12_Total_Membership_By_District_2024[[#This Row],[2019-2020]]</f>
        <v>-0.33716475095785442</v>
      </c>
      <c r="P189" s="13">
        <f>PK_12_Total_Membership_By_District_2024[[#This Row],[2024-2025]]-PK_12_Total_Membership_By_District_2024[[#This Row],[2023-2024]]</f>
        <v>-2</v>
      </c>
      <c r="Q189" s="15">
        <f>P189/PK_12_Total_Membership_By_District_2024[[#This Row],[2023-2024]]</f>
        <v>-1.1428571428571429E-2</v>
      </c>
    </row>
    <row r="190" spans="1:17" s="12" customFormat="1" ht="15">
      <c r="A190" s="19" t="s">
        <v>391</v>
      </c>
      <c r="B190" s="20"/>
      <c r="C190" s="21">
        <v>889006</v>
      </c>
      <c r="D190" s="21">
        <v>899112</v>
      </c>
      <c r="E190" s="21">
        <v>905019</v>
      </c>
      <c r="F190" s="21">
        <v>910280</v>
      </c>
      <c r="G190" s="21">
        <v>911536</v>
      </c>
      <c r="H190" s="21">
        <v>913223</v>
      </c>
      <c r="I190" s="21">
        <v>883199</v>
      </c>
      <c r="J190" s="21">
        <f>SUM(J4:J189)</f>
        <v>886517</v>
      </c>
      <c r="K190" s="21">
        <f>SUM(K4:K189)</f>
        <v>883264</v>
      </c>
      <c r="L190" s="21">
        <f>SUM(L4:L189)</f>
        <v>881464</v>
      </c>
      <c r="M190" s="21">
        <v>881065</v>
      </c>
      <c r="N190" s="21">
        <f>SUM(N4:N189)</f>
        <v>-32158</v>
      </c>
      <c r="O190" s="22">
        <f>N190/PK_12_Total_Membership_By_District_2024[[#This Row],[2019-2020]]</f>
        <v>-3.5213742974060006E-2</v>
      </c>
      <c r="P190" s="21">
        <f>SUM(P4:P189)</f>
        <v>-399</v>
      </c>
      <c r="Q190" s="23">
        <f t="shared" ref="Q190" si="0">P190/J190</f>
        <v>-4.5007597147037228E-4</v>
      </c>
    </row>
    <row r="191" spans="1:17">
      <c r="O191" s="25"/>
    </row>
    <row r="192" spans="1:17">
      <c r="N192" s="26"/>
      <c r="O192" s="25" t="s">
        <v>392</v>
      </c>
    </row>
  </sheetData>
  <phoneticPr fontId="16" type="noConversion"/>
  <conditionalFormatting sqref="O190">
    <cfRule type="containsText" dxfId="31" priority="14" operator="containsText" text="N/A">
      <formula>NOT(ISERROR(SEARCH("N/A",O190)))</formula>
    </cfRule>
    <cfRule type="cellIs" dxfId="30" priority="15" operator="lessThan">
      <formula>-0.1</formula>
    </cfRule>
    <cfRule type="cellIs" dxfId="29" priority="16" operator="greaterThan">
      <formula>0.1</formula>
    </cfRule>
    <cfRule type="cellIs" dxfId="28" priority="17" operator="lessThan">
      <formula>-10</formula>
    </cfRule>
    <cfRule type="cellIs" dxfId="27" priority="18" operator="greaterThan">
      <formula>10</formula>
    </cfRule>
  </conditionalFormatting>
  <conditionalFormatting sqref="Q190:R190">
    <cfRule type="containsText" dxfId="26" priority="1" operator="containsText" text="N/A">
      <formula>NOT(ISERROR(SEARCH("N/A",Q190)))</formula>
    </cfRule>
    <cfRule type="cellIs" dxfId="25" priority="2" operator="lessThan">
      <formula>-0.1</formula>
    </cfRule>
    <cfRule type="cellIs" dxfId="24" priority="3" operator="greaterThan">
      <formula>0.1</formula>
    </cfRule>
    <cfRule type="cellIs" dxfId="23" priority="4" operator="lessThan">
      <formula>-10</formula>
    </cfRule>
    <cfRule type="cellIs" dxfId="22" priority="5" operator="greaterThan">
      <formula>10</formula>
    </cfRule>
  </conditionalFormatting>
  <printOptions horizontalCentered="1" gridLines="1"/>
  <pageMargins left="0.25" right="0.25" top="0.75" bottom="0.75" header="0.3" footer="0.3"/>
  <pageSetup paperSize="5" scale="80"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E197C-DE38-47A3-BF85-A74C1E93C76E}"/>
</file>

<file path=customXml/itemProps2.xml><?xml version="1.0" encoding="utf-8"?>
<ds:datastoreItem xmlns:ds="http://schemas.openxmlformats.org/officeDocument/2006/customXml" ds:itemID="{49DD3B39-8407-46C9-8FDE-50B865AC1D91}"/>
</file>

<file path=customXml/itemProps3.xml><?xml version="1.0" encoding="utf-8"?>
<ds:datastoreItem xmlns:ds="http://schemas.openxmlformats.org/officeDocument/2006/customXml" ds:itemID="{670DEC0D-4F47-4525-A097-7C8DB6EA48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Kevin</dc:creator>
  <cp:keywords/>
  <dc:description/>
  <cp:lastModifiedBy>Severson, Annette</cp:lastModifiedBy>
  <cp:revision/>
  <dcterms:created xsi:type="dcterms:W3CDTF">2012-01-09T02:30:23Z</dcterms:created>
  <dcterms:modified xsi:type="dcterms:W3CDTF">2025-01-06T18:12:04Z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