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40" yWindow="2655" windowWidth="10695" windowHeight="3915" activeTab="0"/>
  </bookViews>
  <sheets>
    <sheet name="Final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<sst xmlns="http://schemas.openxmlformats.org/spreadsheetml/2006/main" count="17" uniqueCount="17">
  <si>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COLORADO DEPARTMENT OF EDUCATION</t>
  </si>
  <si>
    <t>Student Membership Trends for Grades 7 - 12</t>
  </si>
  <si>
    <t>Year</t>
  </si>
  <si>
    <t xml:space="preserve">* NOTE: Detention Center students were removed from the district count and pulled into a separate category. </t>
  </si>
  <si>
    <t xml:space="preserve">Although detention center students receive educational services from school district employees, </t>
  </si>
  <si>
    <t>school districts have no jurisdiction over any other detention center function.</t>
  </si>
  <si>
    <t>Detention Centers</t>
  </si>
  <si>
    <t>Number of Students</t>
  </si>
  <si>
    <t>Number Increase</t>
  </si>
  <si>
    <t>Percent Increase</t>
  </si>
  <si>
    <t>Grade 7</t>
  </si>
  <si>
    <t>Grade 8</t>
  </si>
  <si>
    <t>Grade 9</t>
  </si>
  <si>
    <t>Grade 10</t>
  </si>
  <si>
    <t>Grade 11</t>
  </si>
  <si>
    <t>Grade 12</t>
  </si>
  <si>
    <t>2000 to 2010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</si>
</sst>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[$-409]dddd\,\ mmmm\ dd\,\ yyyy"/>
    <numFmt numFmtId="168" formatCode="[$-409]h:mm:ss\ AM/PM"/>
    <numFmt numFmtId="169" formatCode="0.000"/>
    <numFmt numFmtId="170" formatCode="0.0"/>
    <numFmt numFmtId="171" formatCode="0.0000"/>
  </numFmts>
  <fonts count="38">
    <font>
      <sz val="10"/>
      <name val="Arial"/>
      <family val="0"/>
    </font>
    <font>
      <sz val="18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 applyProtection="1">
      <alignment horizontal="right"/>
      <protection/>
    </xf>
    <xf numFmtId="37" fontId="0" fillId="0" borderId="0" xfId="0" applyNumberFormat="1" applyBorder="1" applyAlignment="1" applyProtection="1">
      <alignment/>
      <protection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4" fontId="0" fillId="0" borderId="10" xfId="0" applyNumberFormat="1" applyBorder="1" applyAlignment="1" applyProtection="1">
      <alignment/>
      <protection/>
    </xf>
    <xf numFmtId="3" fontId="0" fillId="0" borderId="0" xfId="0" applyNumberFormat="1" applyBorder="1" applyAlignment="1">
      <alignment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166" fontId="0" fillId="0" borderId="0" xfId="0" applyNumberFormat="1" applyBorder="1" applyAlignment="1">
      <alignment/>
    </xf>
    <xf numFmtId="166" fontId="0" fillId="0" borderId="0" xfId="42" applyNumberFormat="1" applyFont="1" applyBorder="1" applyAlignment="1" applyProtection="1">
      <alignment horizontal="right"/>
      <protection/>
    </xf>
    <xf numFmtId="166" fontId="0" fillId="0" borderId="0" xfId="42" applyNumberFormat="1" applyFont="1" applyFill="1" applyBorder="1" applyAlignment="1" applyProtection="1">
      <alignment/>
      <protection/>
    </xf>
    <xf numFmtId="166" fontId="0" fillId="0" borderId="0" xfId="42" applyNumberFormat="1" applyFont="1" applyBorder="1" applyAlignment="1" applyProtection="1">
      <alignment/>
      <protection/>
    </xf>
    <xf numFmtId="166" fontId="0" fillId="0" borderId="0" xfId="42" applyNumberFormat="1" applyFont="1" applyBorder="1" applyAlignment="1">
      <alignment/>
    </xf>
    <xf numFmtId="166" fontId="0" fillId="0" borderId="0" xfId="42" applyNumberFormat="1" applyFont="1" applyBorder="1" applyAlignment="1">
      <alignment/>
    </xf>
    <xf numFmtId="166" fontId="0" fillId="0" borderId="12" xfId="42" applyNumberFormat="1" applyFont="1" applyBorder="1" applyAlignment="1" applyProtection="1">
      <alignment horizontal="right"/>
      <protection/>
    </xf>
    <xf numFmtId="166" fontId="0" fillId="0" borderId="12" xfId="42" applyNumberFormat="1" applyFont="1" applyBorder="1" applyAlignment="1">
      <alignment/>
    </xf>
    <xf numFmtId="166" fontId="0" fillId="0" borderId="12" xfId="42" applyNumberFormat="1" applyFont="1" applyBorder="1" applyAlignment="1">
      <alignment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3" fillId="33" borderId="17" xfId="0" applyFont="1" applyFill="1" applyBorder="1" applyAlignment="1" applyProtection="1">
      <alignment horizontal="center"/>
      <protection/>
    </xf>
    <xf numFmtId="166" fontId="3" fillId="33" borderId="18" xfId="42" applyNumberFormat="1" applyFont="1" applyFill="1" applyBorder="1" applyAlignment="1">
      <alignment/>
    </xf>
    <xf numFmtId="166" fontId="3" fillId="33" borderId="19" xfId="42" applyNumberFormat="1" applyFont="1" applyFill="1" applyBorder="1" applyAlignment="1">
      <alignment/>
    </xf>
    <xf numFmtId="166" fontId="3" fillId="33" borderId="19" xfId="42" applyNumberFormat="1" applyFont="1" applyFill="1" applyBorder="1" applyAlignment="1" applyProtection="1">
      <alignment/>
      <protection/>
    </xf>
    <xf numFmtId="164" fontId="3" fillId="33" borderId="20" xfId="0" applyNumberFormat="1" applyFont="1" applyFill="1" applyBorder="1" applyAlignment="1" applyProtection="1">
      <alignment/>
      <protection/>
    </xf>
    <xf numFmtId="166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8"/>
  <sheetViews>
    <sheetView tabSelected="1" zoomScalePageLayoutView="0" workbookViewId="0" topLeftCell="D2">
      <pane ySplit="6" topLeftCell="A17" activePane="bottomLeft" state="frozen"/>
      <selection pane="topLeft" activeCell="A2" sqref="A2"/>
      <selection pane="bottomLeft" activeCell="M3" sqref="M3"/>
    </sheetView>
  </sheetViews>
  <sheetFormatPr defaultColWidth="9.140625" defaultRowHeight="12.75"/>
  <cols>
    <col min="1" max="1" width="3.00390625" style="0" customWidth="1"/>
    <col min="2" max="2" width="6.7109375" style="0" customWidth="1"/>
    <col min="3" max="9" width="8.7109375" style="0" customWidth="1"/>
    <col min="10" max="10" width="9.7109375" style="0" customWidth="1"/>
    <col min="11" max="12" width="8.7109375" style="0" customWidth="1"/>
  </cols>
  <sheetData>
    <row r="1" ht="23.25">
      <c r="G1" s="1" t="s">
        <v>0</v>
      </c>
    </row>
    <row r="2" ht="20.25">
      <c r="G2" s="2" t="s">
        <v>1</v>
      </c>
    </row>
    <row r="3" ht="20.25">
      <c r="G3" s="2" t="s">
        <v>16</v>
      </c>
    </row>
    <row r="5" ht="13.5" thickBot="1">
      <c r="G5" s="3"/>
    </row>
    <row r="6" spans="2:12" s="24" customFormat="1" ht="39" thickBot="1">
      <c r="B6" s="25" t="s">
        <v>2</v>
      </c>
      <c r="C6" s="26" t="s">
        <v>10</v>
      </c>
      <c r="D6" s="27" t="s">
        <v>11</v>
      </c>
      <c r="E6" s="27" t="s">
        <v>12</v>
      </c>
      <c r="F6" s="27" t="s">
        <v>13</v>
      </c>
      <c r="G6" s="27" t="s">
        <v>14</v>
      </c>
      <c r="H6" s="27" t="s">
        <v>15</v>
      </c>
      <c r="I6" s="27" t="s">
        <v>6</v>
      </c>
      <c r="J6" s="27" t="s">
        <v>7</v>
      </c>
      <c r="K6" s="27" t="s">
        <v>8</v>
      </c>
      <c r="L6" s="28" t="s">
        <v>9</v>
      </c>
    </row>
    <row r="7" spans="2:12" ht="12.75" customHeight="1" hidden="1">
      <c r="B7" s="13">
        <v>1992</v>
      </c>
      <c r="C7" s="5">
        <v>47626</v>
      </c>
      <c r="D7" s="5">
        <v>45025</v>
      </c>
      <c r="E7" s="5">
        <v>45363</v>
      </c>
      <c r="F7" s="5">
        <v>41844</v>
      </c>
      <c r="G7" s="5">
        <v>38559</v>
      </c>
      <c r="H7" s="5">
        <v>34533</v>
      </c>
      <c r="I7" s="5"/>
      <c r="J7" s="5">
        <f>SUM(C7:I7)</f>
        <v>252950</v>
      </c>
      <c r="K7" s="6">
        <v>9367</v>
      </c>
      <c r="L7" s="10">
        <v>0.03813474793285809</v>
      </c>
    </row>
    <row r="8" spans="2:12" ht="12.75">
      <c r="B8" s="12">
        <v>2000</v>
      </c>
      <c r="C8" s="20">
        <v>56139</v>
      </c>
      <c r="D8" s="17">
        <v>55384</v>
      </c>
      <c r="E8" s="17">
        <v>61197</v>
      </c>
      <c r="F8" s="17">
        <v>54006</v>
      </c>
      <c r="G8" s="17">
        <v>49237</v>
      </c>
      <c r="H8" s="17">
        <v>43502</v>
      </c>
      <c r="I8" s="17">
        <v>0</v>
      </c>
      <c r="J8" s="15">
        <v>319465</v>
      </c>
      <c r="K8" s="16">
        <v>7767</v>
      </c>
      <c r="L8" s="10">
        <v>0.024918350454606702</v>
      </c>
    </row>
    <row r="9" spans="2:12" ht="12.75">
      <c r="B9" s="12">
        <v>2001</v>
      </c>
      <c r="C9" s="20">
        <v>57494</v>
      </c>
      <c r="D9" s="17">
        <v>56540</v>
      </c>
      <c r="E9" s="17">
        <v>62756</v>
      </c>
      <c r="F9" s="17">
        <v>54862</v>
      </c>
      <c r="G9" s="17">
        <v>50459</v>
      </c>
      <c r="H9" s="17">
        <v>44912</v>
      </c>
      <c r="I9" s="17">
        <v>0</v>
      </c>
      <c r="J9" s="15">
        <v>327023</v>
      </c>
      <c r="K9" s="16">
        <v>7558</v>
      </c>
      <c r="L9" s="10">
        <v>0.023658303726542814</v>
      </c>
    </row>
    <row r="10" spans="2:12" ht="12.75">
      <c r="B10" s="12">
        <v>2002</v>
      </c>
      <c r="C10" s="21">
        <v>58973</v>
      </c>
      <c r="D10" s="18">
        <v>57664</v>
      </c>
      <c r="E10" s="18">
        <v>63076</v>
      </c>
      <c r="F10" s="18">
        <v>55938</v>
      </c>
      <c r="G10" s="18">
        <v>51593</v>
      </c>
      <c r="H10" s="18">
        <v>46790</v>
      </c>
      <c r="I10" s="18">
        <v>0</v>
      </c>
      <c r="J10" s="18">
        <v>334034</v>
      </c>
      <c r="K10" s="16">
        <v>7011</v>
      </c>
      <c r="L10" s="10">
        <v>0.021438859040495622</v>
      </c>
    </row>
    <row r="11" spans="2:12" ht="12.75">
      <c r="B11" s="12">
        <v>2003</v>
      </c>
      <c r="C11" s="21">
        <f>59352-2</f>
        <v>59350</v>
      </c>
      <c r="D11" s="18">
        <f>58894-22</f>
        <v>58872</v>
      </c>
      <c r="E11" s="18">
        <f>63310-50</f>
        <v>63260</v>
      </c>
      <c r="F11" s="18">
        <f>56837-58</f>
        <v>56779</v>
      </c>
      <c r="G11" s="18">
        <f>52279-56</f>
        <v>52223</v>
      </c>
      <c r="H11" s="18">
        <f>48921-36</f>
        <v>48885</v>
      </c>
      <c r="I11" s="18">
        <v>224</v>
      </c>
      <c r="J11" s="18">
        <v>339593</v>
      </c>
      <c r="K11" s="16">
        <v>5559</v>
      </c>
      <c r="L11" s="10">
        <v>0.016642018477161007</v>
      </c>
    </row>
    <row r="12" spans="2:12" ht="12.75">
      <c r="B12" s="12">
        <v>2004</v>
      </c>
      <c r="C12" s="21">
        <v>59555</v>
      </c>
      <c r="D12" s="18">
        <v>59413</v>
      </c>
      <c r="E12" s="18">
        <v>64465</v>
      </c>
      <c r="F12" s="18">
        <v>57704</v>
      </c>
      <c r="G12" s="18">
        <v>52799</v>
      </c>
      <c r="H12" s="18">
        <v>50401</v>
      </c>
      <c r="I12" s="18">
        <v>418</v>
      </c>
      <c r="J12" s="18">
        <v>344755</v>
      </c>
      <c r="K12" s="16">
        <v>5162</v>
      </c>
      <c r="L12" s="10">
        <v>0.015200548892350549</v>
      </c>
    </row>
    <row r="13" spans="2:12" ht="12.75">
      <c r="B13" s="12">
        <v>2005</v>
      </c>
      <c r="C13" s="21">
        <v>59022</v>
      </c>
      <c r="D13" s="18">
        <v>59948</v>
      </c>
      <c r="E13" s="18">
        <v>63841</v>
      </c>
      <c r="F13" s="18">
        <v>59994</v>
      </c>
      <c r="G13" s="18">
        <v>54372</v>
      </c>
      <c r="H13" s="18">
        <v>51831</v>
      </c>
      <c r="I13" s="18">
        <v>371</v>
      </c>
      <c r="J13" s="18">
        <f aca="true" t="shared" si="0" ref="J13:J18">SUM(C13:I13)</f>
        <v>349379</v>
      </c>
      <c r="K13" s="16">
        <f aca="true" t="shared" si="1" ref="K13:K18">J13-J12</f>
        <v>4624</v>
      </c>
      <c r="L13" s="10">
        <f aca="true" t="shared" si="2" ref="L13:L18">K13/J12</f>
        <v>0.01341242331510783</v>
      </c>
    </row>
    <row r="14" spans="2:12" ht="12.75">
      <c r="B14" s="12">
        <v>2006</v>
      </c>
      <c r="C14" s="22">
        <v>58370</v>
      </c>
      <c r="D14" s="19">
        <v>59443</v>
      </c>
      <c r="E14" s="19">
        <v>64653</v>
      </c>
      <c r="F14" s="19">
        <v>60150</v>
      </c>
      <c r="G14" s="19">
        <v>55936</v>
      </c>
      <c r="H14" s="19">
        <v>53870</v>
      </c>
      <c r="I14" s="18">
        <v>448</v>
      </c>
      <c r="J14" s="18">
        <f t="shared" si="0"/>
        <v>352870</v>
      </c>
      <c r="K14" s="16">
        <f t="shared" si="1"/>
        <v>3491</v>
      </c>
      <c r="L14" s="10">
        <f t="shared" si="2"/>
        <v>0.009992014402697357</v>
      </c>
    </row>
    <row r="15" spans="2:12" ht="12.75">
      <c r="B15" s="12">
        <v>2007</v>
      </c>
      <c r="C15" s="22">
        <v>58382</v>
      </c>
      <c r="D15" s="19">
        <v>58414</v>
      </c>
      <c r="E15" s="19">
        <v>63357</v>
      </c>
      <c r="F15" s="19">
        <v>60725</v>
      </c>
      <c r="G15" s="19">
        <v>56788</v>
      </c>
      <c r="H15" s="19">
        <v>55356</v>
      </c>
      <c r="I15" s="18">
        <v>422</v>
      </c>
      <c r="J15" s="18">
        <f t="shared" si="0"/>
        <v>353444</v>
      </c>
      <c r="K15" s="16">
        <f t="shared" si="1"/>
        <v>574</v>
      </c>
      <c r="L15" s="10">
        <f t="shared" si="2"/>
        <v>0.00162666137671097</v>
      </c>
    </row>
    <row r="16" spans="2:12" ht="12.75">
      <c r="B16" s="12">
        <v>2008</v>
      </c>
      <c r="C16" s="21">
        <v>58968</v>
      </c>
      <c r="D16" s="18">
        <v>58712</v>
      </c>
      <c r="E16" s="18">
        <v>63724</v>
      </c>
      <c r="F16" s="18">
        <v>60470</v>
      </c>
      <c r="G16" s="18">
        <v>57774</v>
      </c>
      <c r="H16" s="18">
        <v>55858</v>
      </c>
      <c r="I16" s="18">
        <v>338</v>
      </c>
      <c r="J16" s="18">
        <f t="shared" si="0"/>
        <v>355844</v>
      </c>
      <c r="K16" s="16">
        <f t="shared" si="1"/>
        <v>2400</v>
      </c>
      <c r="L16" s="10">
        <f t="shared" si="2"/>
        <v>0.0067903260488224445</v>
      </c>
    </row>
    <row r="17" spans="2:12" ht="12.75">
      <c r="B17" s="23">
        <v>2009</v>
      </c>
      <c r="C17" s="22">
        <v>59663</v>
      </c>
      <c r="D17" s="19">
        <v>59110</v>
      </c>
      <c r="E17" s="19">
        <v>64052</v>
      </c>
      <c r="F17" s="19">
        <v>60329</v>
      </c>
      <c r="G17" s="19">
        <v>57900</v>
      </c>
      <c r="H17" s="19">
        <v>58489</v>
      </c>
      <c r="I17" s="18">
        <v>245</v>
      </c>
      <c r="J17" s="18">
        <f t="shared" si="0"/>
        <v>359788</v>
      </c>
      <c r="K17" s="16">
        <f t="shared" si="1"/>
        <v>3944</v>
      </c>
      <c r="L17" s="10">
        <f t="shared" si="2"/>
        <v>0.011083508503726351</v>
      </c>
    </row>
    <row r="18" spans="2:12" ht="13.5" thickBot="1">
      <c r="B18" s="29">
        <v>2010</v>
      </c>
      <c r="C18" s="30">
        <v>60921</v>
      </c>
      <c r="D18" s="31">
        <v>59667</v>
      </c>
      <c r="E18" s="31">
        <v>62202</v>
      </c>
      <c r="F18" s="31">
        <v>60696</v>
      </c>
      <c r="G18" s="31">
        <v>58247</v>
      </c>
      <c r="H18" s="31">
        <v>60875</v>
      </c>
      <c r="I18" s="31">
        <v>243</v>
      </c>
      <c r="J18" s="31">
        <f t="shared" si="0"/>
        <v>362851</v>
      </c>
      <c r="K18" s="32">
        <f t="shared" si="1"/>
        <v>3063</v>
      </c>
      <c r="L18" s="33">
        <f t="shared" si="2"/>
        <v>0.008513346748640866</v>
      </c>
    </row>
    <row r="19" spans="2:13" ht="12.75">
      <c r="B19" s="7"/>
      <c r="C19" s="7"/>
      <c r="D19" s="7"/>
      <c r="E19" s="7"/>
      <c r="F19" s="7"/>
      <c r="G19" s="7"/>
      <c r="H19" s="7"/>
      <c r="I19" s="7"/>
      <c r="J19" s="8"/>
      <c r="K19" s="7"/>
      <c r="L19" s="7"/>
      <c r="M19" s="34"/>
    </row>
    <row r="20" spans="2:13" ht="12.75">
      <c r="B20" s="7"/>
      <c r="C20" s="9" t="s">
        <v>3</v>
      </c>
      <c r="D20" s="7"/>
      <c r="E20" s="7"/>
      <c r="F20" s="7"/>
      <c r="G20" s="7"/>
      <c r="H20" s="7"/>
      <c r="I20" s="7"/>
      <c r="J20" s="7"/>
      <c r="K20" s="7"/>
      <c r="L20" s="7"/>
      <c r="M20" s="34"/>
    </row>
    <row r="21" ht="12.75">
      <c r="C21" t="s">
        <v>4</v>
      </c>
    </row>
    <row r="22" ht="12.75">
      <c r="C22" t="s">
        <v>5</v>
      </c>
    </row>
    <row r="25" spans="6:9" ht="12.75">
      <c r="F25" s="11"/>
      <c r="G25" s="4"/>
      <c r="H25" s="4"/>
      <c r="I25" s="14"/>
    </row>
    <row r="26" spans="6:9" ht="12.75">
      <c r="F26" s="4"/>
      <c r="G26" s="4"/>
      <c r="H26" s="11"/>
      <c r="I26" s="4"/>
    </row>
    <row r="27" spans="6:9" ht="12.75">
      <c r="F27" s="4"/>
      <c r="G27" s="4"/>
      <c r="H27" s="4"/>
      <c r="I27" s="4"/>
    </row>
    <row r="28" spans="6:9" ht="12.75">
      <c r="F28" s="4"/>
      <c r="G28" s="4"/>
      <c r="H28" s="4"/>
      <c r="I28" s="4"/>
    </row>
  </sheetData>
  <sheetProtection/>
  <printOptions/>
  <pageMargins left="0.75" right="0.75" top="1" bottom="1" header="0.5" footer="0.5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mandal_t</dc:creator>
  <cp:keywords/>
  <dc:description/>
  <cp:lastModifiedBy>Severson_A</cp:lastModifiedBy>
  <cp:lastPrinted>2007-12-14T15:45:19Z</cp:lastPrinted>
  <dcterms:created xsi:type="dcterms:W3CDTF">2007-12-13T23:30:03Z</dcterms:created>
  <dcterms:modified xsi:type="dcterms:W3CDTF">2011-01-10T03:56:13Z</dcterms:modified>
  <cp:category/>
  <cp:version/>
  <cp:contentType/>
  <cp:contentStatus/>
</cp:coreProperties>
</file>