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01" windowWidth="17055" windowHeight="12360" activeTab="0"/>
  </bookViews>
  <sheets>
    <sheet name="Final" sheetId="1" r:id="rId1"/>
  </sheets>
  <definedNames>
    <definedName name="_xlnm.Print_Titles" localSheetId="0">'Final'!$1:$3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<sst xmlns="http://schemas.openxmlformats.org/spreadsheetml/2006/main" count="354" uniqueCount="273">
  <si>
    <t>COLORADO DEPARTMENT OF EDUCATION</t>
  </si>
  <si>
    <t>AMERICAN INDIAN OR ALASKAN NATIVE STUDENT MEMBERSHIP COUNTS</t>
  </si>
  <si>
    <t>COUNTY/DISTRICT</t>
  </si>
  <si>
    <t>FALL 2000</t>
  </si>
  <si>
    <t>FALL 2001</t>
  </si>
  <si>
    <t>FALL 2002</t>
  </si>
  <si>
    <t>FALL 2003</t>
  </si>
  <si>
    <t>ADAMS COUNTY</t>
  </si>
  <si>
    <t>MAPLETON 1</t>
  </si>
  <si>
    <t>ADAMS COUNTY 14</t>
  </si>
  <si>
    <t>BRIGHTON 27J</t>
  </si>
  <si>
    <t>BENNETT 29J</t>
  </si>
  <si>
    <t>STRASBURG 31J</t>
  </si>
  <si>
    <t>WESTMINSTER 50</t>
  </si>
  <si>
    <t>COUNTY TOTALS</t>
  </si>
  <si>
    <t>ALAMOSA COUNTY</t>
  </si>
  <si>
    <t>ALAMOSA RE-11J</t>
  </si>
  <si>
    <t>SANGRE DE CRISTO RE-22J</t>
  </si>
  <si>
    <t>ARAPAHOE COUNTY</t>
  </si>
  <si>
    <t>ENGLEWOOD 1</t>
  </si>
  <si>
    <t>SHERIDAN 2</t>
  </si>
  <si>
    <t>CHERRY CREEK 5</t>
  </si>
  <si>
    <t>*</t>
  </si>
  <si>
    <t>LITTLETON 6</t>
  </si>
  <si>
    <t>DEER TRAIL 26J</t>
  </si>
  <si>
    <t>ADAMS-ARAPAHOE 28J</t>
  </si>
  <si>
    <t>BYERS 32J</t>
  </si>
  <si>
    <t>ARCHULETA COUNTY</t>
  </si>
  <si>
    <t>ARCHULETA COUNTY 50 JT</t>
  </si>
  <si>
    <t>BACA COUNTY</t>
  </si>
  <si>
    <t>WALSH RE-1</t>
  </si>
  <si>
    <t>PRITCHETT RE-3</t>
  </si>
  <si>
    <t>SPRINGFIELD RE-4</t>
  </si>
  <si>
    <t>VILAS RE-5</t>
  </si>
  <si>
    <t>CAMPO RE-6</t>
  </si>
  <si>
    <t>BENT COUNTY</t>
  </si>
  <si>
    <t>LAS ANIMAS RE-1</t>
  </si>
  <si>
    <t>MC CLAVE RE-2</t>
  </si>
  <si>
    <t>BOULDER COUNTY</t>
  </si>
  <si>
    <t>ST VRAIN VALLEY RE 1J</t>
  </si>
  <si>
    <t>BOULDER VALLEY RE 2</t>
  </si>
  <si>
    <t>CHAFFEE COUNTY</t>
  </si>
  <si>
    <t>BUENA VISTA R-31</t>
  </si>
  <si>
    <t>SALIDA R-32</t>
  </si>
  <si>
    <t>CHEYENNE COUNTY</t>
  </si>
  <si>
    <t>KIT CARSON R-1</t>
  </si>
  <si>
    <t>CHEYENNE COUNTY RE-5</t>
  </si>
  <si>
    <t>CLEAR CREEK COUNTY</t>
  </si>
  <si>
    <t>CLEAR CREEK RE-1</t>
  </si>
  <si>
    <t>CONEJOS COUNTY</t>
  </si>
  <si>
    <t>NORTH CONEJOS RE-1J</t>
  </si>
  <si>
    <t>SANFORD 6J</t>
  </si>
  <si>
    <t>SOUTH CONEJOS RE-10</t>
  </si>
  <si>
    <t>COSTILLA COUNTY</t>
  </si>
  <si>
    <t>CENTENNIAL R-1</t>
  </si>
  <si>
    <t>SIERRA GRANDE R-30</t>
  </si>
  <si>
    <t>CROWLEY COUNTY</t>
  </si>
  <si>
    <t>CROWLEY COUNTY RE-1-J</t>
  </si>
  <si>
    <t>CUSTER COUNTY</t>
  </si>
  <si>
    <t>CONSOLIDATED C-1</t>
  </si>
  <si>
    <t>DELTA COUNTY</t>
  </si>
  <si>
    <t>DELTA COUNTY 50(J)</t>
  </si>
  <si>
    <t>DENVER COUNTY</t>
  </si>
  <si>
    <t>DENVER COUNTY 1</t>
  </si>
  <si>
    <t>DOLORES COUNTY</t>
  </si>
  <si>
    <t>DOLORES COUNTY RE NO.2</t>
  </si>
  <si>
    <t>DOUGLAS COUNTY</t>
  </si>
  <si>
    <t>DOUGLAS COUNTY RE 1</t>
  </si>
  <si>
    <t>EAGLE COUNTY</t>
  </si>
  <si>
    <t>EAGLE COUNTY RE 50</t>
  </si>
  <si>
    <t>ELBERT COUNTY</t>
  </si>
  <si>
    <t>ELIZABETH C-1</t>
  </si>
  <si>
    <t>KIOWA C-2</t>
  </si>
  <si>
    <t>BIG SANDY 100J</t>
  </si>
  <si>
    <t>ELBERT 200</t>
  </si>
  <si>
    <t>AGATE 300</t>
  </si>
  <si>
    <t>EL PASO COUNTY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</si>
  <si>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</si>
  <si>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</si>
  <si>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</si>
  <si>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</si>
  <si>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</si>
  <si>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</si>
  <si>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</si>
  <si>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</si>
  <si>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</si>
  <si>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</si>
  <si>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</si>
  <si>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</si>
  <si>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</si>
  <si>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 JT</t>
  </si>
  <si>
    <t>MIAMI/YODER 60 JT</t>
  </si>
  <si>
    <t>FREMONT COUNTY</t>
  </si>
  <si>
    <t>CANON CITY RE-1</t>
  </si>
  <si>
    <t>FLORENCE RE-2</t>
  </si>
  <si>
    <t>COTOPAXI RE-3</t>
  </si>
  <si>
    <t>GARFIELD COUNTY</t>
  </si>
  <si>
    <t>ROARING FORK RE-1</t>
  </si>
  <si>
    <t>GARFIELD RE-2</t>
  </si>
  <si>
    <t>GARFIELD 16</t>
  </si>
  <si>
    <t>GILPIN COUNTY</t>
  </si>
  <si>
    <t>GILPIN COUNTY RE-1</t>
  </si>
  <si>
    <t>GRAND COUNTY</t>
  </si>
  <si>
    <t>WEST GRAND 1-JT</t>
  </si>
  <si>
    <t>EAST GRAND 2</t>
  </si>
  <si>
    <t>GUNNISON COUNTY</t>
  </si>
  <si>
    <t>GUNNISON WATERSHED RE1J</t>
  </si>
  <si>
    <t>HINSDALE COUNTY</t>
  </si>
  <si>
    <t>HINSDALE COUNTY RE 1</t>
  </si>
  <si>
    <t>HUERFANO COUNTY</t>
  </si>
  <si>
    <t>HUERFANO RE-1</t>
  </si>
  <si>
    <t>LA VETA RE-2</t>
  </si>
  <si>
    <t>JACKSON COUNTY</t>
  </si>
  <si>
    <t>NORTH PARK R-1</t>
  </si>
  <si>
    <t>JEFFERSON COUNTY</t>
  </si>
  <si>
    <t>JEFFERSON COUNTY R-1</t>
  </si>
  <si>
    <t>KIOWA COUNTY</t>
  </si>
  <si>
    <t>EADS RE-1</t>
  </si>
  <si>
    <t>PLAINVIEW RE-2</t>
  </si>
  <si>
    <t>KIT CARSON COUNTY</t>
  </si>
  <si>
    <t>ARRIBA-FLAGLER C-20</t>
  </si>
  <si>
    <t>HI-PLAINS R-23</t>
  </si>
  <si>
    <t>STRATTON R-4</t>
  </si>
  <si>
    <t>BETHUNE R-5</t>
  </si>
  <si>
    <t>BURLINGTON RE-6J</t>
  </si>
  <si>
    <t>LAKE COUNTY</t>
  </si>
  <si>
    <t>LAKE COUNTY R-1</t>
  </si>
  <si>
    <t>LA PLATA COUNTY</t>
  </si>
  <si>
    <t>DURANGO 9-R</t>
  </si>
  <si>
    <t>BAYFIELD 10 JT-R</t>
  </si>
  <si>
    <t>IGNACIO 11 JT</t>
  </si>
  <si>
    <t>LARIMER COUNTY</t>
  </si>
  <si>
    <t>POUDRE R-1</t>
  </si>
  <si>
    <t>THOMPSON R-2J</t>
  </si>
  <si>
    <t>PARK (ESTES PARK) R-3</t>
  </si>
  <si>
    <t>LAS ANIMAS COUNTY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</si>
  <si>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</si>
  <si>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</si>
  <si>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</si>
  <si>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</si>
  <si>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</si>
  <si>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</si>
  <si>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 COUNTY</t>
  </si>
  <si>
    <t>GENOA-HUGO C113</t>
  </si>
  <si>
    <t>LIMON RE-4J</t>
  </si>
  <si>
    <t>KARVAL RE-23</t>
  </si>
  <si>
    <t>LOGAN COUNTY</t>
  </si>
  <si>
    <t>VALLEY RE-1</t>
  </si>
  <si>
    <t>FRENCHMAN RE-3</t>
  </si>
  <si>
    <t>BUFFALO RE-4</t>
  </si>
  <si>
    <t>PLATEAU RE-5</t>
  </si>
  <si>
    <t>MESA COUNTY</t>
  </si>
  <si>
    <t>DE BEQUE 49JT</t>
  </si>
  <si>
    <t>PLATEAU VALLEY 50</t>
  </si>
  <si>
    <t>MESA COUNTY VALLEY 51</t>
  </si>
  <si>
    <t>MINERAL COUNTY</t>
  </si>
  <si>
    <t>CREEDE CONSOLIDATED 1</t>
  </si>
  <si>
    <t>MOFFAT COUTY</t>
  </si>
  <si>
    <t>MOFFAT COUNTY RE:NO 1</t>
  </si>
  <si>
    <t>MONTEZUMA COUNTY</t>
  </si>
  <si>
    <t>MONTEZUMA-CORTEZ RE-1</t>
  </si>
  <si>
    <t>DOLORES RE-4A</t>
  </si>
  <si>
    <t>MANCOS RE-6</t>
  </si>
  <si>
    <t>MONTROSE COUNTY</t>
  </si>
  <si>
    <t>MONTROSE COUNTY RE-1J</t>
  </si>
  <si>
    <t>WEST END RE-2</t>
  </si>
  <si>
    <t>MORGAN COUNTY</t>
  </si>
  <si>
    <t>BRUSH RE-2(J)</t>
  </si>
  <si>
    <t>FORT MORGAN RE-3</t>
  </si>
  <si>
    <t>WELDON VALLEY RE-20(J)</t>
  </si>
  <si>
    <t xml:space="preserve">WIGGINS RE-50(J) </t>
  </si>
  <si>
    <t>OTERO COUNTY</t>
  </si>
  <si>
    <t>EAST OTERO R-1</t>
  </si>
  <si>
    <t>ROCKY FORD R-2</t>
  </si>
  <si>
    <t>MANZANOLA 3J</t>
  </si>
  <si>
    <t xml:space="preserve">        FOWLER R-4J</t>
  </si>
  <si>
    <t>CHERAW 31</t>
  </si>
  <si>
    <t>SWINK 33</t>
  </si>
  <si>
    <t>OURAY COUNTY</t>
  </si>
  <si>
    <t>OURAY R-1</t>
  </si>
  <si>
    <t>RIDGWAY R-2</t>
  </si>
  <si>
    <t>PARK COUNTY</t>
  </si>
  <si>
    <t>PLATTE CANYON 1</t>
  </si>
  <si>
    <t>PARK COUNTY RE-2</t>
  </si>
  <si>
    <t>PHILLIPS COUNTY</t>
  </si>
  <si>
    <t>HOLYOKE RE-1J</t>
  </si>
  <si>
    <t>HAXTUN RE-2J</t>
  </si>
  <si>
    <t>PITKIN COUNTY</t>
  </si>
  <si>
    <t>ASPEN 1</t>
  </si>
  <si>
    <t>PROWER COUNTY</t>
  </si>
  <si>
    <t>GRANADA RE-1</t>
  </si>
  <si>
    <t>LAMAR RE-2</t>
  </si>
  <si>
    <t>HOLLY RE-3</t>
  </si>
  <si>
    <t>WILEY RE-13 JT</t>
  </si>
  <si>
    <t>PUEBLO COUNTY</t>
  </si>
  <si>
    <t>PUEBLO CITY 60</t>
  </si>
  <si>
    <t>PUEBLO COUNTY RURAL 70</t>
  </si>
  <si>
    <t>RIO BLANCO COUNTY</t>
  </si>
  <si>
    <t>MEEKER RE1</t>
  </si>
  <si>
    <t>RANGELY RE-4</t>
  </si>
  <si>
    <t>RIO GRANDE</t>
  </si>
  <si>
    <t>DEL NORTE C-7</t>
  </si>
  <si>
    <t>MONTE VISTA C-8</t>
  </si>
  <si>
    <t>SARGENT RE-33J</t>
  </si>
  <si>
    <t>ROUTT COUNTY</t>
  </si>
  <si>
    <t>HAYDEN RE-1</t>
  </si>
  <si>
    <t>STEAMBOAT SPRINGS RE-2</t>
  </si>
  <si>
    <t xml:space="preserve">SOUTH ROUTT RE 3 </t>
  </si>
  <si>
    <t>SAGUACHE COUNTY</t>
  </si>
  <si>
    <t>MOUNTAIN VALLEY RE 1</t>
  </si>
  <si>
    <t>MOFFAT 2</t>
  </si>
  <si>
    <t>CENTER 26 JT</t>
  </si>
  <si>
    <t>SAN JUAN COUNTY</t>
  </si>
  <si>
    <t>SILVERTON 1</t>
  </si>
  <si>
    <t>SAN MIGUEL COUNTY</t>
  </si>
  <si>
    <t>TELLURIDE R-1</t>
  </si>
  <si>
    <t>NORWOOD R-2J</t>
  </si>
  <si>
    <t>SEDGWICK COUNTY</t>
  </si>
  <si>
    <t>JULESBURG RE-1</t>
  </si>
  <si>
    <t>PLATTE VALLEY RE-3</t>
  </si>
  <si>
    <t>SUMMIT COUNTY</t>
  </si>
  <si>
    <t>SUMMIT RE-1</t>
  </si>
  <si>
    <t>TELLER COUNTY</t>
  </si>
  <si>
    <t>CRIPPLE CREEK-VICTOR RE-1</t>
  </si>
  <si>
    <t>WOODLAND PARK RE-2</t>
  </si>
  <si>
    <t>WASHINGTON COUNTY</t>
  </si>
  <si>
    <t>AKRON R-1</t>
  </si>
  <si>
    <t>ARICKAREE R-2</t>
  </si>
  <si>
    <t>OTIS R-3</t>
  </si>
  <si>
    <t>LONE STAR 101</t>
  </si>
  <si>
    <t>WOODLIN R-104</t>
  </si>
  <si>
    <t>WELD COUNTY</t>
  </si>
  <si>
    <t>WELD COUNTY RE-1</t>
  </si>
  <si>
    <t>EATON RE-2</t>
  </si>
  <si>
    <t>KEENESBURG RE-3(J)</t>
  </si>
  <si>
    <t>WINDSOR RE-4</t>
  </si>
  <si>
    <t>JOHNSTOWN-MILLIKEN RE-5J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</si>
  <si>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</si>
  <si>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</si>
  <si>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</si>
  <si>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</si>
  <si>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</si>
  <si>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</si>
  <si>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</si>
  <si>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COUNTY</t>
  </si>
  <si>
    <t>WEST YUMA COUNTY RJ-1</t>
  </si>
  <si>
    <t>CLOSED</t>
  </si>
  <si>
    <t>EAST YUMA COUNTY RJ-2</t>
  </si>
  <si>
    <t>YUMA 1</t>
  </si>
  <si>
    <t>N/A</t>
  </si>
  <si>
    <t>WRAY RD-2</t>
  </si>
  <si>
    <t>IDALIA RJ-3</t>
  </si>
  <si>
    <t>LIBERTY J-4</t>
  </si>
  <si>
    <t>COLORADO BOCES</t>
  </si>
  <si>
    <t xml:space="preserve">       CENTENNIAL BOCS</t>
  </si>
  <si>
    <t xml:space="preserve">       EXPEDITIONARY BOCES </t>
  </si>
  <si>
    <t xml:space="preserve">       MOUNTAIN BOCES </t>
  </si>
  <si>
    <t xml:space="preserve">       PIKES PEAK BOCES </t>
  </si>
  <si>
    <t xml:space="preserve">       SANTA FE TRAIL BOCES </t>
  </si>
  <si>
    <t xml:space="preserve">       SOUTH PLATTE VALLEY BOCES </t>
  </si>
  <si>
    <t xml:space="preserve">       SOUTHEASTERN BOCES </t>
  </si>
  <si>
    <t xml:space="preserve">       SOUTHWEST BOCES </t>
  </si>
  <si>
    <t xml:space="preserve">       EAST CENTRAL BOCES</t>
  </si>
  <si>
    <t>COLORADO BOCES TOTAL</t>
  </si>
  <si>
    <t>COLORADO DETENTION CENTERS TOTAL</t>
  </si>
  <si>
    <t>STATE TOTALS</t>
  </si>
  <si>
    <t>FALL 2004</t>
  </si>
  <si>
    <t>COUNT CHANGE FROM 2000</t>
  </si>
  <si>
    <t>PERCENT CHANGE FROM 2000</t>
  </si>
  <si>
    <t xml:space="preserve"> Although detention center students receive educational services from school district employees, </t>
  </si>
  <si>
    <t>school districts have no jurisdiction over any other detention center function.</t>
  </si>
  <si>
    <t xml:space="preserve">* NOTE:  Detention Center students were removed from the district count and pulled into a separate category. </t>
  </si>
  <si>
    <t>ADAMS 12 FIVE STAR SCHOOLS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</si>
</sst>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Batang"/>
      <family val="1"/>
    </font>
    <font>
      <sz val="10"/>
      <name val="Tahoma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1" xfId="17" applyNumberFormat="1" applyFont="1" applyFill="1" applyBorder="1" applyAlignment="1" applyProtection="1">
      <alignment horizontal="center" wrapText="1"/>
      <protection/>
    </xf>
    <xf numFmtId="3" fontId="1" fillId="0" borderId="1" xfId="17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0" xfId="17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17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>
      <alignment/>
    </xf>
    <xf numFmtId="3" fontId="0" fillId="0" borderId="2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17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2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/>
    </xf>
    <xf numFmtId="3" fontId="5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3" xfId="0" applyNumberFormat="1" applyFont="1" applyFill="1" applyBorder="1" applyAlignment="1">
      <alignment/>
    </xf>
    <xf numFmtId="3" fontId="2" fillId="0" borderId="4" xfId="17" applyNumberFormat="1" applyFont="1" applyFill="1" applyBorder="1" applyAlignment="1" applyProtection="1">
      <alignment horizontal="right"/>
      <protection/>
    </xf>
    <xf numFmtId="3" fontId="0" fillId="0" borderId="5" xfId="17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3" fillId="0" borderId="5" xfId="17" applyNumberFormat="1" applyFont="1" applyFill="1" applyBorder="1" applyAlignment="1" applyProtection="1">
      <alignment horizontal="right"/>
      <protection/>
    </xf>
    <xf numFmtId="3" fontId="0" fillId="0" borderId="5" xfId="17" applyNumberFormat="1" applyFont="1" applyFill="1" applyBorder="1" applyAlignment="1" applyProtection="1">
      <alignment horizontal="right"/>
      <protection/>
    </xf>
    <xf numFmtId="3" fontId="3" fillId="0" borderId="5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/>
    </xf>
    <xf numFmtId="3" fontId="0" fillId="0" borderId="5" xfId="17" applyNumberFormat="1" applyFont="1" applyFill="1" applyBorder="1" applyAlignment="1" applyProtection="1">
      <alignment horizontal="center"/>
      <protection/>
    </xf>
    <xf numFmtId="3" fontId="0" fillId="0" borderId="7" xfId="17" applyNumberFormat="1" applyFont="1" applyFill="1" applyBorder="1" applyAlignment="1" applyProtection="1">
      <alignment horizont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3" fontId="0" fillId="0" borderId="6" xfId="17" applyNumberFormat="1" applyFont="1" applyFill="1" applyBorder="1" applyAlignment="1" applyProtection="1">
      <alignment horizontal="right"/>
      <protection/>
    </xf>
    <xf numFmtId="3" fontId="0" fillId="0" borderId="5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 horizontal="center"/>
      <protection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17" applyNumberFormat="1" applyFont="1" applyFill="1" applyBorder="1" applyAlignment="1" applyProtection="1">
      <alignment horizontal="right"/>
      <protection/>
    </xf>
    <xf numFmtId="0" fontId="7" fillId="0" borderId="4" xfId="22" applyFont="1" applyFill="1" applyBorder="1" applyAlignment="1">
      <alignment horizontal="center"/>
      <protection/>
    </xf>
    <xf numFmtId="0" fontId="7" fillId="0" borderId="9" xfId="22" applyFont="1" applyFill="1" applyBorder="1" applyAlignment="1">
      <alignment horizontal="right"/>
      <protection/>
    </xf>
    <xf numFmtId="0" fontId="7" fillId="0" borderId="10" xfId="22" applyFont="1" applyFill="1" applyBorder="1" applyAlignment="1">
      <alignment horizontal="right"/>
      <protection/>
    </xf>
    <xf numFmtId="0" fontId="7" fillId="0" borderId="11" xfId="22" applyFont="1" applyFill="1" applyBorder="1" applyAlignment="1">
      <alignment horizontal="right"/>
      <protection/>
    </xf>
    <xf numFmtId="0" fontId="7" fillId="0" borderId="5" xfId="22" applyBorder="1" applyAlignment="1">
      <alignment/>
      <protection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3" fontId="5" fillId="0" borderId="13" xfId="0" applyNumberFormat="1" applyFill="1" applyBorder="1" applyAlignment="1" applyProtection="1">
      <alignment/>
      <protection/>
    </xf>
    <xf numFmtId="3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4" fillId="0" borderId="15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4" fontId="0" fillId="0" borderId="16" xfId="0" applyNumberFormat="1" applyBorder="1" applyAlignment="1">
      <alignment/>
    </xf>
    <xf numFmtId="0" fontId="1" fillId="0" borderId="17" xfId="17" applyNumberFormat="1" applyFont="1" applyFill="1" applyBorder="1" applyAlignment="1" applyProtection="1">
      <alignment/>
      <protection/>
    </xf>
    <xf numFmtId="164" fontId="1" fillId="0" borderId="18" xfId="17" applyNumberFormat="1" applyFont="1" applyFill="1" applyBorder="1" applyAlignment="1" applyProtection="1">
      <alignment horizontal="center" wrapText="1"/>
      <protection/>
    </xf>
    <xf numFmtId="0" fontId="2" fillId="0" borderId="15" xfId="17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15" xfId="17" applyNumberFormat="1" applyFont="1" applyFill="1" applyBorder="1" applyAlignment="1" applyProtection="1">
      <alignment horizontal="left" indent="2"/>
      <protection/>
    </xf>
    <xf numFmtId="164" fontId="0" fillId="0" borderId="16" xfId="0" applyNumberFormat="1" applyFont="1" applyBorder="1" applyAlignment="1">
      <alignment/>
    </xf>
    <xf numFmtId="0" fontId="0" fillId="0" borderId="15" xfId="0" applyFont="1" applyFill="1" applyBorder="1" applyAlignment="1">
      <alignment horizontal="left" indent="2"/>
    </xf>
    <xf numFmtId="0" fontId="1" fillId="0" borderId="15" xfId="0" applyFont="1" applyBorder="1" applyAlignment="1">
      <alignment/>
    </xf>
    <xf numFmtId="164" fontId="0" fillId="0" borderId="19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left" indent="2"/>
    </xf>
    <xf numFmtId="0" fontId="0" fillId="0" borderId="15" xfId="17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/>
      <protection/>
    </xf>
    <xf numFmtId="0" fontId="1" fillId="0" borderId="15" xfId="17" applyNumberFormat="1" applyFon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 horizontal="center"/>
      <protection/>
    </xf>
    <xf numFmtId="0" fontId="1" fillId="0" borderId="20" xfId="0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4" fillId="0" borderId="1" xfId="0" applyFont="1" applyBorder="1" applyAlignment="1">
      <alignment/>
    </xf>
    <xf numFmtId="3" fontId="5" fillId="0" borderId="1" xfId="0" applyNumberFormat="1" applyFill="1" applyBorder="1" applyAlignment="1" applyProtection="1">
      <alignment/>
      <protection/>
    </xf>
    <xf numFmtId="3" fontId="0" fillId="0" borderId="1" xfId="0" applyNumberFormat="1" applyBorder="1" applyAlignment="1">
      <alignment/>
    </xf>
    <xf numFmtId="164" fontId="0" fillId="0" borderId="18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omma_PMbyEthGndrGrade" xfId="17"/>
    <cellStyle name="Currency" xfId="18"/>
    <cellStyle name="Currency [0]" xfId="19"/>
    <cellStyle name="Followed Hyperlink" xfId="20"/>
    <cellStyle name="Hyperlink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1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49.8515625" style="14" bestFit="1" customWidth="1"/>
    <col min="2" max="3" width="9.28125" style="14" customWidth="1"/>
    <col min="4" max="4" width="9.28125" style="15" customWidth="1"/>
    <col min="5" max="7" width="9.28125" style="16" customWidth="1"/>
    <col min="8" max="8" width="9.28125" style="17" customWidth="1"/>
    <col min="9" max="9" width="1.8515625" style="0" bestFit="1" customWidth="1"/>
  </cols>
  <sheetData>
    <row r="1" spans="1:8" ht="23.25">
      <c r="A1" s="53"/>
      <c r="B1" s="54" t="s">
        <v>0</v>
      </c>
      <c r="C1" s="55"/>
      <c r="D1" s="56"/>
      <c r="E1" s="57"/>
      <c r="F1" s="57"/>
      <c r="G1" s="57"/>
      <c r="H1" s="58"/>
    </row>
    <row r="2" spans="1:8" ht="18">
      <c r="A2" s="59"/>
      <c r="B2" s="60" t="s">
        <v>1</v>
      </c>
      <c r="C2" s="61"/>
      <c r="E2" s="62"/>
      <c r="F2" s="62"/>
      <c r="G2" s="62"/>
      <c r="H2" s="63"/>
    </row>
    <row r="3" spans="1:8" s="3" customFormat="1" ht="64.5" customHeight="1" thickBot="1">
      <c r="A3" s="64" t="s">
        <v>2</v>
      </c>
      <c r="B3" s="1" t="s">
        <v>3</v>
      </c>
      <c r="C3" s="1" t="s">
        <v>4</v>
      </c>
      <c r="D3" s="1" t="s">
        <v>5</v>
      </c>
      <c r="E3" s="2" t="s">
        <v>6</v>
      </c>
      <c r="F3" s="2" t="s">
        <v>266</v>
      </c>
      <c r="G3" s="2" t="s">
        <v>267</v>
      </c>
      <c r="H3" s="65" t="s">
        <v>268</v>
      </c>
    </row>
    <row r="4" spans="1:8" s="3" customFormat="1" ht="12.75">
      <c r="A4" s="66" t="s">
        <v>7</v>
      </c>
      <c r="B4" s="19"/>
      <c r="C4" s="4"/>
      <c r="D4" s="33"/>
      <c r="E4" s="38"/>
      <c r="F4" s="43"/>
      <c r="G4" s="38"/>
      <c r="H4" s="67"/>
    </row>
    <row r="5" spans="1:8" s="3" customFormat="1" ht="12.75">
      <c r="A5" s="68" t="s">
        <v>8</v>
      </c>
      <c r="B5" s="20">
        <v>122</v>
      </c>
      <c r="C5" s="6">
        <v>124</v>
      </c>
      <c r="D5" s="34">
        <v>115</v>
      </c>
      <c r="E5" s="39">
        <v>109</v>
      </c>
      <c r="F5" s="44">
        <v>100</v>
      </c>
      <c r="G5" s="39">
        <f aca="true" t="shared" si="0" ref="G5:G12">F5-B5</f>
        <v>-22</v>
      </c>
      <c r="H5" s="69">
        <f aca="true" t="shared" si="1" ref="H5:H12">G5/B5</f>
        <v>-0.18032786885245902</v>
      </c>
    </row>
    <row r="6" spans="1:8" s="3" customFormat="1" ht="12.75">
      <c r="A6" s="68" t="s">
        <v>272</v>
      </c>
      <c r="B6" s="20">
        <v>371</v>
      </c>
      <c r="C6" s="6">
        <v>390</v>
      </c>
      <c r="D6" s="34">
        <v>413</v>
      </c>
      <c r="E6" s="39">
        <v>387</v>
      </c>
      <c r="F6" s="45">
        <v>368</v>
      </c>
      <c r="G6" s="39">
        <f t="shared" si="0"/>
        <v>-3</v>
      </c>
      <c r="H6" s="69">
        <f t="shared" si="1"/>
        <v>-0.008086253369272238</v>
      </c>
    </row>
    <row r="7" spans="1:8" s="3" customFormat="1" ht="12.75">
      <c r="A7" s="70" t="s">
        <v>9</v>
      </c>
      <c r="B7" s="20">
        <v>126</v>
      </c>
      <c r="C7" s="6">
        <v>138</v>
      </c>
      <c r="D7" s="34">
        <v>145</v>
      </c>
      <c r="E7" s="39">
        <v>110</v>
      </c>
      <c r="F7" s="45">
        <v>108</v>
      </c>
      <c r="G7" s="39">
        <f t="shared" si="0"/>
        <v>-18</v>
      </c>
      <c r="H7" s="69">
        <f t="shared" si="1"/>
        <v>-0.14285714285714285</v>
      </c>
    </row>
    <row r="8" spans="1:8" s="3" customFormat="1" ht="12.75">
      <c r="A8" s="68" t="s">
        <v>10</v>
      </c>
      <c r="B8" s="20">
        <v>28</v>
      </c>
      <c r="C8" s="6">
        <v>47</v>
      </c>
      <c r="D8" s="34">
        <v>48</v>
      </c>
      <c r="E8" s="39">
        <v>63</v>
      </c>
      <c r="F8" s="45">
        <v>80</v>
      </c>
      <c r="G8" s="39">
        <f t="shared" si="0"/>
        <v>52</v>
      </c>
      <c r="H8" s="69">
        <f t="shared" si="1"/>
        <v>1.8571428571428572</v>
      </c>
    </row>
    <row r="9" spans="1:8" s="3" customFormat="1" ht="12.75">
      <c r="A9" s="68" t="s">
        <v>11</v>
      </c>
      <c r="B9" s="20">
        <v>10</v>
      </c>
      <c r="C9" s="6">
        <v>9</v>
      </c>
      <c r="D9" s="34">
        <v>10</v>
      </c>
      <c r="E9" s="39">
        <v>13</v>
      </c>
      <c r="F9" s="45">
        <v>14</v>
      </c>
      <c r="G9" s="39">
        <f t="shared" si="0"/>
        <v>4</v>
      </c>
      <c r="H9" s="69">
        <f t="shared" si="1"/>
        <v>0.4</v>
      </c>
    </row>
    <row r="10" spans="1:8" s="3" customFormat="1" ht="12.75">
      <c r="A10" s="68" t="s">
        <v>12</v>
      </c>
      <c r="B10" s="20">
        <v>2</v>
      </c>
      <c r="C10" s="6">
        <v>4</v>
      </c>
      <c r="D10" s="34">
        <v>3</v>
      </c>
      <c r="E10" s="39">
        <v>3</v>
      </c>
      <c r="F10" s="45">
        <v>6</v>
      </c>
      <c r="G10" s="39">
        <f t="shared" si="0"/>
        <v>4</v>
      </c>
      <c r="H10" s="69">
        <f t="shared" si="1"/>
        <v>2</v>
      </c>
    </row>
    <row r="11" spans="1:8" s="3" customFormat="1" ht="12.75">
      <c r="A11" s="68" t="s">
        <v>13</v>
      </c>
      <c r="B11" s="20">
        <v>157</v>
      </c>
      <c r="C11" s="6">
        <v>172</v>
      </c>
      <c r="D11" s="20">
        <v>137</v>
      </c>
      <c r="E11" s="39">
        <v>111</v>
      </c>
      <c r="F11" s="46">
        <v>99</v>
      </c>
      <c r="G11" s="39">
        <f t="shared" si="0"/>
        <v>-58</v>
      </c>
      <c r="H11" s="69">
        <f t="shared" si="1"/>
        <v>-0.36942675159235666</v>
      </c>
    </row>
    <row r="12" spans="1:8" s="3" customFormat="1" ht="12.75">
      <c r="A12" s="71" t="s">
        <v>14</v>
      </c>
      <c r="B12" s="21">
        <f>SUM(B5:B11)</f>
        <v>816</v>
      </c>
      <c r="C12" s="7">
        <f>SUM(C5:C11)</f>
        <v>884</v>
      </c>
      <c r="D12" s="35">
        <v>871</v>
      </c>
      <c r="E12" s="40">
        <v>796</v>
      </c>
      <c r="F12" s="47">
        <f>SUM(F5:F11)</f>
        <v>775</v>
      </c>
      <c r="G12" s="40">
        <f t="shared" si="0"/>
        <v>-41</v>
      </c>
      <c r="H12" s="72">
        <f t="shared" si="1"/>
        <v>-0.05024509803921569</v>
      </c>
    </row>
    <row r="13" spans="1:8" s="3" customFormat="1" ht="12.75">
      <c r="A13" s="73"/>
      <c r="B13" s="22"/>
      <c r="C13" s="9"/>
      <c r="D13" s="34"/>
      <c r="E13" s="39"/>
      <c r="F13" s="47"/>
      <c r="G13" s="39"/>
      <c r="H13" s="67"/>
    </row>
    <row r="14" spans="1:8" s="3" customFormat="1" ht="12.75">
      <c r="A14" s="66" t="s">
        <v>15</v>
      </c>
      <c r="B14" s="23"/>
      <c r="C14" s="74"/>
      <c r="D14" s="34"/>
      <c r="E14" s="39"/>
      <c r="F14" s="47"/>
      <c r="G14" s="39"/>
      <c r="H14" s="67"/>
    </row>
    <row r="15" spans="1:8" s="3" customFormat="1" ht="12.75">
      <c r="A15" s="68" t="s">
        <v>16</v>
      </c>
      <c r="B15" s="24">
        <v>22</v>
      </c>
      <c r="C15" s="6">
        <v>27</v>
      </c>
      <c r="D15" s="34">
        <v>20</v>
      </c>
      <c r="E15" s="39">
        <v>24</v>
      </c>
      <c r="F15" s="45">
        <v>15</v>
      </c>
      <c r="G15" s="39">
        <f>F15-B15</f>
        <v>-7</v>
      </c>
      <c r="H15" s="69">
        <f>G15/B15</f>
        <v>-0.3181818181818182</v>
      </c>
    </row>
    <row r="16" spans="1:8" s="3" customFormat="1" ht="12.75">
      <c r="A16" s="68" t="s">
        <v>17</v>
      </c>
      <c r="B16" s="24">
        <v>1</v>
      </c>
      <c r="C16" s="6">
        <v>6</v>
      </c>
      <c r="D16" s="20">
        <v>3</v>
      </c>
      <c r="E16" s="39">
        <v>6</v>
      </c>
      <c r="F16" s="46">
        <v>8</v>
      </c>
      <c r="G16" s="39">
        <f>F16-B16</f>
        <v>7</v>
      </c>
      <c r="H16" s="69">
        <f>G16/B16</f>
        <v>7</v>
      </c>
    </row>
    <row r="17" spans="1:8" s="3" customFormat="1" ht="12.75">
      <c r="A17" s="71" t="s">
        <v>14</v>
      </c>
      <c r="B17" s="21">
        <f>SUM(B15:B16)</f>
        <v>23</v>
      </c>
      <c r="C17" s="7">
        <f>SUM(C15:C16)</f>
        <v>33</v>
      </c>
      <c r="D17" s="35">
        <v>23</v>
      </c>
      <c r="E17" s="40">
        <v>30</v>
      </c>
      <c r="F17" s="47">
        <f>SUM(F15:F16)</f>
        <v>23</v>
      </c>
      <c r="G17" s="40">
        <f>F17-B17</f>
        <v>0</v>
      </c>
      <c r="H17" s="72">
        <f>G17/B17</f>
        <v>0</v>
      </c>
    </row>
    <row r="18" spans="1:8" s="3" customFormat="1" ht="12.75">
      <c r="A18" s="73"/>
      <c r="B18" s="22"/>
      <c r="C18" s="9"/>
      <c r="D18" s="34"/>
      <c r="E18" s="39"/>
      <c r="F18" s="47"/>
      <c r="G18" s="39"/>
      <c r="H18" s="67"/>
    </row>
    <row r="19" spans="1:8" s="3" customFormat="1" ht="12.75">
      <c r="A19" s="75" t="s">
        <v>18</v>
      </c>
      <c r="B19" s="25"/>
      <c r="C19" s="9"/>
      <c r="D19" s="34"/>
      <c r="E19" s="39"/>
      <c r="F19" s="47"/>
      <c r="G19" s="39"/>
      <c r="H19" s="67"/>
    </row>
    <row r="20" spans="1:8" s="3" customFormat="1" ht="12.75">
      <c r="A20" s="68" t="s">
        <v>19</v>
      </c>
      <c r="B20" s="20">
        <v>93</v>
      </c>
      <c r="C20" s="6">
        <v>86</v>
      </c>
      <c r="D20" s="34">
        <v>93</v>
      </c>
      <c r="E20" s="39">
        <v>108</v>
      </c>
      <c r="F20" s="45">
        <v>97</v>
      </c>
      <c r="G20" s="39">
        <f aca="true" t="shared" si="2" ref="G20:G27">F20-B20</f>
        <v>4</v>
      </c>
      <c r="H20" s="69">
        <f>G20/B20</f>
        <v>0.043010752688172046</v>
      </c>
    </row>
    <row r="21" spans="1:8" s="3" customFormat="1" ht="12.75">
      <c r="A21" s="68" t="s">
        <v>20</v>
      </c>
      <c r="B21" s="20">
        <v>26</v>
      </c>
      <c r="C21" s="6">
        <v>26</v>
      </c>
      <c r="D21" s="34">
        <v>28</v>
      </c>
      <c r="E21" s="39">
        <v>35</v>
      </c>
      <c r="F21" s="45">
        <v>51</v>
      </c>
      <c r="G21" s="39">
        <f t="shared" si="2"/>
        <v>25</v>
      </c>
      <c r="H21" s="69">
        <f>G21/B21</f>
        <v>0.9615384615384616</v>
      </c>
    </row>
    <row r="22" spans="1:9" s="3" customFormat="1" ht="12.75">
      <c r="A22" s="68" t="s">
        <v>21</v>
      </c>
      <c r="B22" s="20">
        <v>178</v>
      </c>
      <c r="C22" s="6">
        <v>193</v>
      </c>
      <c r="D22" s="34">
        <v>211</v>
      </c>
      <c r="E22" s="39">
        <v>216</v>
      </c>
      <c r="F22" s="45">
        <v>231</v>
      </c>
      <c r="G22" s="39">
        <f t="shared" si="2"/>
        <v>53</v>
      </c>
      <c r="H22" s="69">
        <f>G22/B22</f>
        <v>0.29775280898876405</v>
      </c>
      <c r="I22" s="3" t="s">
        <v>22</v>
      </c>
    </row>
    <row r="23" spans="1:8" s="3" customFormat="1" ht="12.75">
      <c r="A23" s="68" t="s">
        <v>23</v>
      </c>
      <c r="B23" s="20">
        <v>84</v>
      </c>
      <c r="C23" s="6">
        <v>95</v>
      </c>
      <c r="D23" s="34">
        <v>114</v>
      </c>
      <c r="E23" s="39">
        <v>109</v>
      </c>
      <c r="F23" s="45">
        <v>121</v>
      </c>
      <c r="G23" s="39">
        <f t="shared" si="2"/>
        <v>37</v>
      </c>
      <c r="H23" s="69">
        <f>G23/B23</f>
        <v>0.44047619047619047</v>
      </c>
    </row>
    <row r="24" spans="1:8" s="3" customFormat="1" ht="12.75">
      <c r="A24" s="68" t="s">
        <v>24</v>
      </c>
      <c r="B24" s="20">
        <v>4</v>
      </c>
      <c r="C24" s="6">
        <v>7</v>
      </c>
      <c r="D24" s="34">
        <v>3</v>
      </c>
      <c r="E24" s="39">
        <v>6</v>
      </c>
      <c r="F24" s="45">
        <v>7</v>
      </c>
      <c r="G24" s="39">
        <f t="shared" si="2"/>
        <v>3</v>
      </c>
      <c r="H24" s="69">
        <v>0</v>
      </c>
    </row>
    <row r="25" spans="1:8" s="3" customFormat="1" ht="12.75">
      <c r="A25" s="70" t="s">
        <v>25</v>
      </c>
      <c r="B25" s="20">
        <v>282</v>
      </c>
      <c r="C25" s="6">
        <v>278</v>
      </c>
      <c r="D25" s="34">
        <v>315</v>
      </c>
      <c r="E25" s="39">
        <v>274</v>
      </c>
      <c r="F25" s="45">
        <v>281</v>
      </c>
      <c r="G25" s="39">
        <f t="shared" si="2"/>
        <v>-1</v>
      </c>
      <c r="H25" s="69">
        <f>G25/B25</f>
        <v>-0.0035460992907801418</v>
      </c>
    </row>
    <row r="26" spans="1:8" s="3" customFormat="1" ht="12.75">
      <c r="A26" s="68" t="s">
        <v>26</v>
      </c>
      <c r="B26" s="20">
        <v>1</v>
      </c>
      <c r="C26" s="6">
        <v>0</v>
      </c>
      <c r="D26" s="34">
        <v>1</v>
      </c>
      <c r="E26" s="39">
        <v>3</v>
      </c>
      <c r="F26" s="46">
        <v>5</v>
      </c>
      <c r="G26" s="39">
        <f t="shared" si="2"/>
        <v>4</v>
      </c>
      <c r="H26" s="69">
        <f>G26/B26</f>
        <v>4</v>
      </c>
    </row>
    <row r="27" spans="1:9" s="3" customFormat="1" ht="12.75">
      <c r="A27" s="71" t="s">
        <v>14</v>
      </c>
      <c r="B27" s="21">
        <f>SUM(B20:B26)</f>
        <v>668</v>
      </c>
      <c r="C27" s="7">
        <f>SUM(C20:C26)</f>
        <v>685</v>
      </c>
      <c r="D27" s="35">
        <v>765</v>
      </c>
      <c r="E27" s="40">
        <v>751</v>
      </c>
      <c r="F27" s="47">
        <f>SUM(F20:F26)</f>
        <v>793</v>
      </c>
      <c r="G27" s="40">
        <f t="shared" si="2"/>
        <v>125</v>
      </c>
      <c r="H27" s="72">
        <f>G27/B27</f>
        <v>0.18712574850299402</v>
      </c>
      <c r="I27" s="3" t="s">
        <v>22</v>
      </c>
    </row>
    <row r="28" spans="1:8" s="3" customFormat="1" ht="12.75">
      <c r="A28" s="73"/>
      <c r="B28" s="22"/>
      <c r="C28" s="9"/>
      <c r="D28" s="34"/>
      <c r="E28" s="39"/>
      <c r="F28" s="47"/>
      <c r="G28" s="39"/>
      <c r="H28" s="67"/>
    </row>
    <row r="29" spans="1:8" s="3" customFormat="1" ht="12.75">
      <c r="A29" s="75" t="s">
        <v>27</v>
      </c>
      <c r="B29" s="25"/>
      <c r="C29" s="9"/>
      <c r="D29" s="34"/>
      <c r="E29" s="39"/>
      <c r="F29" s="47"/>
      <c r="G29" s="39"/>
      <c r="H29" s="67"/>
    </row>
    <row r="30" spans="1:8" s="3" customFormat="1" ht="12.75">
      <c r="A30" s="68" t="s">
        <v>28</v>
      </c>
      <c r="B30" s="24">
        <v>17</v>
      </c>
      <c r="C30" s="6">
        <v>14</v>
      </c>
      <c r="D30" s="34">
        <v>21</v>
      </c>
      <c r="E30" s="39">
        <v>20</v>
      </c>
      <c r="F30" s="46">
        <v>20</v>
      </c>
      <c r="G30" s="39">
        <f>F30-B30</f>
        <v>3</v>
      </c>
      <c r="H30" s="69">
        <f>G30/B30</f>
        <v>0.17647058823529413</v>
      </c>
    </row>
    <row r="31" spans="1:8" s="3" customFormat="1" ht="12.75">
      <c r="A31" s="71" t="s">
        <v>14</v>
      </c>
      <c r="B31" s="21">
        <f>SUM(B30)</f>
        <v>17</v>
      </c>
      <c r="C31" s="7">
        <f>SUM(C30)</f>
        <v>14</v>
      </c>
      <c r="D31" s="35">
        <v>21</v>
      </c>
      <c r="E31" s="40">
        <v>20</v>
      </c>
      <c r="F31" s="47">
        <f>SUM(F30)</f>
        <v>20</v>
      </c>
      <c r="G31" s="40">
        <f>F31-B31</f>
        <v>3</v>
      </c>
      <c r="H31" s="72">
        <f>G31/B31</f>
        <v>0.17647058823529413</v>
      </c>
    </row>
    <row r="32" spans="1:8" s="3" customFormat="1" ht="12.75">
      <c r="A32" s="73"/>
      <c r="B32" s="22"/>
      <c r="C32" s="9"/>
      <c r="D32" s="34"/>
      <c r="E32" s="39"/>
      <c r="F32" s="47"/>
      <c r="G32" s="39"/>
      <c r="H32" s="67"/>
    </row>
    <row r="33" spans="1:8" s="3" customFormat="1" ht="12.75">
      <c r="A33" s="75" t="s">
        <v>29</v>
      </c>
      <c r="B33" s="25"/>
      <c r="C33" s="9"/>
      <c r="D33" s="34"/>
      <c r="E33" s="39"/>
      <c r="F33" s="47"/>
      <c r="G33" s="39"/>
      <c r="H33" s="67"/>
    </row>
    <row r="34" spans="1:8" s="3" customFormat="1" ht="12.75">
      <c r="A34" s="68" t="s">
        <v>30</v>
      </c>
      <c r="B34" s="24">
        <v>0</v>
      </c>
      <c r="C34" s="6">
        <v>0</v>
      </c>
      <c r="D34" s="34">
        <v>1</v>
      </c>
      <c r="E34" s="39">
        <v>2</v>
      </c>
      <c r="F34" s="45">
        <v>0</v>
      </c>
      <c r="G34" s="39">
        <f aca="true" t="shared" si="3" ref="G34:G39">F34-B34</f>
        <v>0</v>
      </c>
      <c r="H34" s="69">
        <v>0</v>
      </c>
    </row>
    <row r="35" spans="1:8" s="3" customFormat="1" ht="12.75">
      <c r="A35" s="68" t="s">
        <v>31</v>
      </c>
      <c r="B35" s="24">
        <v>0</v>
      </c>
      <c r="C35" s="6">
        <v>0</v>
      </c>
      <c r="D35" s="34">
        <v>0</v>
      </c>
      <c r="E35" s="39">
        <v>0</v>
      </c>
      <c r="F35" s="45">
        <v>0</v>
      </c>
      <c r="G35" s="39">
        <f t="shared" si="3"/>
        <v>0</v>
      </c>
      <c r="H35" s="69">
        <v>0</v>
      </c>
    </row>
    <row r="36" spans="1:8" s="3" customFormat="1" ht="12.75">
      <c r="A36" s="68" t="s">
        <v>32</v>
      </c>
      <c r="B36" s="24">
        <v>1</v>
      </c>
      <c r="C36" s="6">
        <v>0</v>
      </c>
      <c r="D36" s="34">
        <v>0</v>
      </c>
      <c r="E36" s="39">
        <v>1</v>
      </c>
      <c r="F36" s="45">
        <v>6</v>
      </c>
      <c r="G36" s="39">
        <f t="shared" si="3"/>
        <v>5</v>
      </c>
      <c r="H36" s="69">
        <f>G36/B36</f>
        <v>5</v>
      </c>
    </row>
    <row r="37" spans="1:8" s="3" customFormat="1" ht="12.75">
      <c r="A37" s="68" t="s">
        <v>33</v>
      </c>
      <c r="B37" s="24">
        <v>2</v>
      </c>
      <c r="C37" s="6">
        <v>3</v>
      </c>
      <c r="D37" s="34">
        <v>2</v>
      </c>
      <c r="E37" s="39">
        <v>6</v>
      </c>
      <c r="F37" s="45">
        <v>6</v>
      </c>
      <c r="G37" s="39">
        <f t="shared" si="3"/>
        <v>4</v>
      </c>
      <c r="H37" s="69">
        <f>G37/B37</f>
        <v>2</v>
      </c>
    </row>
    <row r="38" spans="1:8" s="3" customFormat="1" ht="12.75">
      <c r="A38" s="68" t="s">
        <v>34</v>
      </c>
      <c r="B38" s="24">
        <v>0</v>
      </c>
      <c r="C38" s="6">
        <v>1</v>
      </c>
      <c r="D38" s="34">
        <v>1</v>
      </c>
      <c r="E38" s="39">
        <v>0</v>
      </c>
      <c r="F38" s="46">
        <v>0</v>
      </c>
      <c r="G38" s="39">
        <f t="shared" si="3"/>
        <v>0</v>
      </c>
      <c r="H38" s="69">
        <v>0</v>
      </c>
    </row>
    <row r="39" spans="1:8" s="3" customFormat="1" ht="12.75">
      <c r="A39" s="71" t="s">
        <v>14</v>
      </c>
      <c r="B39" s="21">
        <f>SUM(B34:B38)</f>
        <v>3</v>
      </c>
      <c r="C39" s="7">
        <f>SUM(C34:C38)</f>
        <v>4</v>
      </c>
      <c r="D39" s="35">
        <v>4</v>
      </c>
      <c r="E39" s="40">
        <v>9</v>
      </c>
      <c r="F39" s="47">
        <f>SUM(F34:F38)</f>
        <v>12</v>
      </c>
      <c r="G39" s="40">
        <f t="shared" si="3"/>
        <v>9</v>
      </c>
      <c r="H39" s="72">
        <f>G39/B39</f>
        <v>3</v>
      </c>
    </row>
    <row r="40" spans="1:8" s="3" customFormat="1" ht="12.75">
      <c r="A40" s="73"/>
      <c r="B40" s="22"/>
      <c r="C40" s="9"/>
      <c r="D40" s="34"/>
      <c r="E40" s="39"/>
      <c r="F40" s="47"/>
      <c r="G40" s="39"/>
      <c r="H40" s="67"/>
    </row>
    <row r="41" spans="1:8" s="3" customFormat="1" ht="12.75">
      <c r="A41" s="75" t="s">
        <v>35</v>
      </c>
      <c r="B41" s="25"/>
      <c r="C41" s="9"/>
      <c r="D41" s="34"/>
      <c r="E41" s="39"/>
      <c r="F41" s="47"/>
      <c r="G41" s="39"/>
      <c r="H41" s="67"/>
    </row>
    <row r="42" spans="1:8" s="3" customFormat="1" ht="12.75">
      <c r="A42" s="68" t="s">
        <v>36</v>
      </c>
      <c r="B42" s="24">
        <v>12</v>
      </c>
      <c r="C42" s="6">
        <v>9</v>
      </c>
      <c r="D42" s="34">
        <v>7</v>
      </c>
      <c r="E42" s="39">
        <v>4</v>
      </c>
      <c r="F42" s="45">
        <v>1</v>
      </c>
      <c r="G42" s="39">
        <f>F42-B42</f>
        <v>-11</v>
      </c>
      <c r="H42" s="69">
        <f>G42/B42</f>
        <v>-0.9166666666666666</v>
      </c>
    </row>
    <row r="43" spans="1:8" s="3" customFormat="1" ht="12.75">
      <c r="A43" s="68" t="s">
        <v>37</v>
      </c>
      <c r="B43" s="24">
        <v>0</v>
      </c>
      <c r="C43" s="6">
        <v>0</v>
      </c>
      <c r="D43" s="34">
        <v>0</v>
      </c>
      <c r="E43" s="39">
        <v>0</v>
      </c>
      <c r="F43" s="46">
        <v>0</v>
      </c>
      <c r="G43" s="39">
        <f>F43-B43</f>
        <v>0</v>
      </c>
      <c r="H43" s="69">
        <v>0</v>
      </c>
    </row>
    <row r="44" spans="1:8" s="3" customFormat="1" ht="12.75">
      <c r="A44" s="71" t="s">
        <v>14</v>
      </c>
      <c r="B44" s="21">
        <f>SUM(B42:B43)</f>
        <v>12</v>
      </c>
      <c r="C44" s="7">
        <f>SUM(C42:C43)</f>
        <v>9</v>
      </c>
      <c r="D44" s="35">
        <v>7</v>
      </c>
      <c r="E44" s="40">
        <v>4</v>
      </c>
      <c r="F44" s="47">
        <f>SUM(F42:F43)</f>
        <v>1</v>
      </c>
      <c r="G44" s="40">
        <f>F44-B44</f>
        <v>-11</v>
      </c>
      <c r="H44" s="72">
        <f>G44/B44</f>
        <v>-0.9166666666666666</v>
      </c>
    </row>
    <row r="45" spans="1:8" s="3" customFormat="1" ht="12.75">
      <c r="A45" s="73"/>
      <c r="B45" s="22"/>
      <c r="C45" s="9"/>
      <c r="D45" s="34"/>
      <c r="E45" s="39"/>
      <c r="F45" s="47"/>
      <c r="G45" s="39"/>
      <c r="H45" s="67"/>
    </row>
    <row r="46" spans="1:8" s="3" customFormat="1" ht="12.75">
      <c r="A46" s="75" t="s">
        <v>38</v>
      </c>
      <c r="B46" s="25"/>
      <c r="C46" s="9"/>
      <c r="D46" s="34"/>
      <c r="E46" s="39"/>
      <c r="F46" s="47"/>
      <c r="G46" s="39"/>
      <c r="H46" s="67"/>
    </row>
    <row r="47" spans="1:8" s="3" customFormat="1" ht="12.75">
      <c r="A47" s="68" t="s">
        <v>39</v>
      </c>
      <c r="B47" s="24">
        <v>198</v>
      </c>
      <c r="C47" s="6">
        <v>190</v>
      </c>
      <c r="D47" s="34">
        <v>178</v>
      </c>
      <c r="E47" s="39">
        <v>184</v>
      </c>
      <c r="F47" s="45">
        <v>200</v>
      </c>
      <c r="G47" s="39">
        <f>F47-B47</f>
        <v>2</v>
      </c>
      <c r="H47" s="69">
        <f>G47/B47</f>
        <v>0.010101010101010102</v>
      </c>
    </row>
    <row r="48" spans="1:8" s="3" customFormat="1" ht="12.75">
      <c r="A48" s="68" t="s">
        <v>40</v>
      </c>
      <c r="B48" s="24">
        <v>311</v>
      </c>
      <c r="C48" s="6">
        <v>205</v>
      </c>
      <c r="D48" s="34">
        <v>189</v>
      </c>
      <c r="E48" s="39">
        <v>186</v>
      </c>
      <c r="F48" s="46">
        <v>182</v>
      </c>
      <c r="G48" s="39">
        <f>F48-B48</f>
        <v>-129</v>
      </c>
      <c r="H48" s="69">
        <f>G48/B48</f>
        <v>-0.41479099678456594</v>
      </c>
    </row>
    <row r="49" spans="1:8" s="3" customFormat="1" ht="12.75">
      <c r="A49" s="71" t="s">
        <v>14</v>
      </c>
      <c r="B49" s="21">
        <f>SUM(B47:B48)</f>
        <v>509</v>
      </c>
      <c r="C49" s="7">
        <f>SUM(C47:C48)</f>
        <v>395</v>
      </c>
      <c r="D49" s="35">
        <v>367</v>
      </c>
      <c r="E49" s="40">
        <v>370</v>
      </c>
      <c r="F49" s="47">
        <f>SUM(F47:F48)</f>
        <v>382</v>
      </c>
      <c r="G49" s="40">
        <f>F49-B49</f>
        <v>-127</v>
      </c>
      <c r="H49" s="72">
        <f>G49/B49</f>
        <v>-0.24950884086444008</v>
      </c>
    </row>
    <row r="50" spans="1:8" s="3" customFormat="1" ht="12.75">
      <c r="A50" s="73"/>
      <c r="B50" s="22"/>
      <c r="C50" s="9"/>
      <c r="D50" s="34"/>
      <c r="E50" s="39"/>
      <c r="F50" s="47"/>
      <c r="G50" s="39"/>
      <c r="H50" s="67"/>
    </row>
    <row r="51" spans="1:8" s="3" customFormat="1" ht="12.75">
      <c r="A51" s="75" t="s">
        <v>41</v>
      </c>
      <c r="B51" s="25"/>
      <c r="C51" s="9"/>
      <c r="D51" s="34"/>
      <c r="E51" s="39"/>
      <c r="F51" s="47"/>
      <c r="G51" s="39"/>
      <c r="H51" s="67"/>
    </row>
    <row r="52" spans="1:8" s="3" customFormat="1" ht="12.75">
      <c r="A52" s="68" t="s">
        <v>42</v>
      </c>
      <c r="B52" s="24">
        <v>5</v>
      </c>
      <c r="C52" s="6">
        <v>8</v>
      </c>
      <c r="D52" s="34">
        <v>9</v>
      </c>
      <c r="E52" s="39">
        <v>10</v>
      </c>
      <c r="F52" s="45">
        <v>10</v>
      </c>
      <c r="G52" s="39">
        <f>F52-B52</f>
        <v>5</v>
      </c>
      <c r="H52" s="69">
        <f>G52/B52</f>
        <v>1</v>
      </c>
    </row>
    <row r="53" spans="1:8" s="3" customFormat="1" ht="12.75">
      <c r="A53" s="68" t="s">
        <v>43</v>
      </c>
      <c r="B53" s="24">
        <v>18</v>
      </c>
      <c r="C53" s="6">
        <v>17</v>
      </c>
      <c r="D53" s="34">
        <v>11</v>
      </c>
      <c r="E53" s="39">
        <v>17</v>
      </c>
      <c r="F53" s="46">
        <v>13</v>
      </c>
      <c r="G53" s="39">
        <f>F53-B53</f>
        <v>-5</v>
      </c>
      <c r="H53" s="69">
        <f>G53/B53</f>
        <v>-0.2777777777777778</v>
      </c>
    </row>
    <row r="54" spans="1:8" s="3" customFormat="1" ht="12.75">
      <c r="A54" s="71" t="s">
        <v>14</v>
      </c>
      <c r="B54" s="21">
        <f>SUM(B52:B53)</f>
        <v>23</v>
      </c>
      <c r="C54" s="7">
        <f>SUM(C52:C53)</f>
        <v>25</v>
      </c>
      <c r="D54" s="35">
        <v>20</v>
      </c>
      <c r="E54" s="40">
        <v>27</v>
      </c>
      <c r="F54" s="47">
        <f>SUM(F52:F53)</f>
        <v>23</v>
      </c>
      <c r="G54" s="40">
        <f>F54-B54</f>
        <v>0</v>
      </c>
      <c r="H54" s="72">
        <f>G54/B54</f>
        <v>0</v>
      </c>
    </row>
    <row r="55" spans="1:8" s="3" customFormat="1" ht="12.75">
      <c r="A55" s="73"/>
      <c r="B55" s="22"/>
      <c r="C55" s="9"/>
      <c r="D55" s="34"/>
      <c r="E55" s="39"/>
      <c r="F55" s="47"/>
      <c r="G55" s="39"/>
      <c r="H55" s="67"/>
    </row>
    <row r="56" spans="1:8" s="3" customFormat="1" ht="12.75">
      <c r="A56" s="75" t="s">
        <v>44</v>
      </c>
      <c r="B56" s="25"/>
      <c r="C56" s="9"/>
      <c r="D56" s="34"/>
      <c r="E56" s="39"/>
      <c r="F56" s="47"/>
      <c r="G56" s="39"/>
      <c r="H56" s="67"/>
    </row>
    <row r="57" spans="1:8" s="3" customFormat="1" ht="12.75">
      <c r="A57" s="68" t="s">
        <v>45</v>
      </c>
      <c r="B57" s="24">
        <v>0</v>
      </c>
      <c r="C57" s="6">
        <v>0</v>
      </c>
      <c r="D57" s="34">
        <v>0</v>
      </c>
      <c r="E57" s="39">
        <v>0</v>
      </c>
      <c r="F57" s="45">
        <v>0</v>
      </c>
      <c r="G57" s="39">
        <f>F57-B57</f>
        <v>0</v>
      </c>
      <c r="H57" s="69">
        <v>0</v>
      </c>
    </row>
    <row r="58" spans="1:8" s="3" customFormat="1" ht="12.75">
      <c r="A58" s="68" t="s">
        <v>46</v>
      </c>
      <c r="B58" s="24">
        <v>0</v>
      </c>
      <c r="C58" s="6">
        <v>0</v>
      </c>
      <c r="D58" s="34">
        <v>0</v>
      </c>
      <c r="E58" s="39">
        <v>0</v>
      </c>
      <c r="F58" s="46">
        <v>0</v>
      </c>
      <c r="G58" s="39">
        <f>F58-B58</f>
        <v>0</v>
      </c>
      <c r="H58" s="69">
        <v>0</v>
      </c>
    </row>
    <row r="59" spans="1:8" s="3" customFormat="1" ht="12.75">
      <c r="A59" s="71" t="s">
        <v>14</v>
      </c>
      <c r="B59" s="21">
        <f>SUM(B57:B58)</f>
        <v>0</v>
      </c>
      <c r="C59" s="7">
        <f>SUM(C57:C58)</f>
        <v>0</v>
      </c>
      <c r="D59" s="35">
        <v>0</v>
      </c>
      <c r="E59" s="40">
        <v>0</v>
      </c>
      <c r="F59" s="47">
        <f>SUM(F57:F58)</f>
        <v>0</v>
      </c>
      <c r="G59" s="40">
        <f>F59-B59</f>
        <v>0</v>
      </c>
      <c r="H59" s="72">
        <v>0</v>
      </c>
    </row>
    <row r="60" spans="1:8" s="3" customFormat="1" ht="12.75">
      <c r="A60" s="73"/>
      <c r="B60" s="22"/>
      <c r="C60" s="9"/>
      <c r="D60" s="34"/>
      <c r="E60" s="39"/>
      <c r="F60" s="47"/>
      <c r="G60" s="39"/>
      <c r="H60" s="67"/>
    </row>
    <row r="61" spans="1:8" s="3" customFormat="1" ht="12.75">
      <c r="A61" s="75" t="s">
        <v>47</v>
      </c>
      <c r="B61" s="25"/>
      <c r="C61" s="9"/>
      <c r="D61" s="34"/>
      <c r="E61" s="39"/>
      <c r="F61" s="47"/>
      <c r="G61" s="39"/>
      <c r="H61" s="67"/>
    </row>
    <row r="62" spans="1:8" s="3" customFormat="1" ht="12.75">
      <c r="A62" s="76" t="s">
        <v>48</v>
      </c>
      <c r="B62" s="22">
        <v>13</v>
      </c>
      <c r="C62" s="6">
        <v>14</v>
      </c>
      <c r="D62" s="34">
        <v>10</v>
      </c>
      <c r="E62" s="39">
        <v>11</v>
      </c>
      <c r="F62" s="46">
        <v>22</v>
      </c>
      <c r="G62" s="39">
        <f>F62-B62</f>
        <v>9</v>
      </c>
      <c r="H62" s="69">
        <f>G62/B62</f>
        <v>0.6923076923076923</v>
      </c>
    </row>
    <row r="63" spans="1:8" s="3" customFormat="1" ht="12.75">
      <c r="A63" s="71" t="s">
        <v>14</v>
      </c>
      <c r="B63" s="21">
        <f>SUM(B62)</f>
        <v>13</v>
      </c>
      <c r="C63" s="7">
        <f>SUM(C62)</f>
        <v>14</v>
      </c>
      <c r="D63" s="35">
        <v>10</v>
      </c>
      <c r="E63" s="40">
        <v>11</v>
      </c>
      <c r="F63" s="47">
        <f>SUM(F62)</f>
        <v>22</v>
      </c>
      <c r="G63" s="40">
        <f>F63-B63</f>
        <v>9</v>
      </c>
      <c r="H63" s="72">
        <f>G63/B63</f>
        <v>0.6923076923076923</v>
      </c>
    </row>
    <row r="64" spans="1:8" s="3" customFormat="1" ht="12.75">
      <c r="A64" s="73"/>
      <c r="B64" s="22"/>
      <c r="C64" s="9"/>
      <c r="D64" s="34"/>
      <c r="E64" s="39"/>
      <c r="F64" s="47"/>
      <c r="G64" s="39"/>
      <c r="H64" s="67"/>
    </row>
    <row r="65" spans="1:8" s="3" customFormat="1" ht="12.75">
      <c r="A65" s="75" t="s">
        <v>49</v>
      </c>
      <c r="B65" s="25"/>
      <c r="C65" s="9"/>
      <c r="D65" s="34"/>
      <c r="E65" s="39"/>
      <c r="F65" s="47"/>
      <c r="G65" s="39"/>
      <c r="H65" s="67"/>
    </row>
    <row r="66" spans="1:8" s="3" customFormat="1" ht="12.75">
      <c r="A66" s="68" t="s">
        <v>50</v>
      </c>
      <c r="B66" s="24">
        <v>0</v>
      </c>
      <c r="C66" s="6">
        <v>1</v>
      </c>
      <c r="D66" s="34">
        <v>3</v>
      </c>
      <c r="E66" s="39">
        <v>3</v>
      </c>
      <c r="F66" s="45">
        <v>3</v>
      </c>
      <c r="G66" s="39">
        <f>F66-B66</f>
        <v>3</v>
      </c>
      <c r="H66" s="69">
        <v>1</v>
      </c>
    </row>
    <row r="67" spans="1:8" s="3" customFormat="1" ht="12.75">
      <c r="A67" s="68" t="s">
        <v>51</v>
      </c>
      <c r="B67" s="24">
        <v>0</v>
      </c>
      <c r="C67" s="6">
        <v>0</v>
      </c>
      <c r="D67" s="34">
        <v>0</v>
      </c>
      <c r="E67" s="39">
        <v>0</v>
      </c>
      <c r="F67" s="45">
        <v>0</v>
      </c>
      <c r="G67" s="39">
        <f>F67-B67</f>
        <v>0</v>
      </c>
      <c r="H67" s="69">
        <v>0</v>
      </c>
    </row>
    <row r="68" spans="1:8" s="3" customFormat="1" ht="12.75">
      <c r="A68" s="68" t="s">
        <v>52</v>
      </c>
      <c r="B68" s="24">
        <v>0</v>
      </c>
      <c r="C68" s="6">
        <v>0</v>
      </c>
      <c r="D68" s="34">
        <v>1</v>
      </c>
      <c r="E68" s="39">
        <v>2</v>
      </c>
      <c r="F68" s="46">
        <v>0</v>
      </c>
      <c r="G68" s="39">
        <f>F68-B68</f>
        <v>0</v>
      </c>
      <c r="H68" s="69">
        <v>0</v>
      </c>
    </row>
    <row r="69" spans="1:8" s="3" customFormat="1" ht="12.75">
      <c r="A69" s="71" t="s">
        <v>14</v>
      </c>
      <c r="B69" s="21">
        <f>SUM(B66:B68)</f>
        <v>0</v>
      </c>
      <c r="C69" s="7">
        <f>SUM(C66:C68)</f>
        <v>1</v>
      </c>
      <c r="D69" s="35">
        <v>4</v>
      </c>
      <c r="E69" s="40">
        <v>5</v>
      </c>
      <c r="F69" s="47">
        <f>SUM(F66:F68)</f>
        <v>3</v>
      </c>
      <c r="G69" s="40">
        <f>F69-B69</f>
        <v>3</v>
      </c>
      <c r="H69" s="72">
        <v>1</v>
      </c>
    </row>
    <row r="70" spans="1:8" s="3" customFormat="1" ht="12.75">
      <c r="A70" s="73"/>
      <c r="B70" s="22"/>
      <c r="C70" s="9"/>
      <c r="D70" s="34"/>
      <c r="E70" s="39"/>
      <c r="F70" s="47"/>
      <c r="G70" s="39"/>
      <c r="H70" s="67"/>
    </row>
    <row r="71" spans="1:8" s="3" customFormat="1" ht="12.75">
      <c r="A71" s="75" t="s">
        <v>53</v>
      </c>
      <c r="B71" s="25"/>
      <c r="C71" s="9"/>
      <c r="D71" s="34"/>
      <c r="E71" s="39"/>
      <c r="F71" s="47"/>
      <c r="G71" s="39"/>
      <c r="H71" s="67"/>
    </row>
    <row r="72" spans="1:8" s="3" customFormat="1" ht="12.75">
      <c r="A72" s="68" t="s">
        <v>54</v>
      </c>
      <c r="B72" s="24">
        <v>7</v>
      </c>
      <c r="C72" s="6">
        <v>5</v>
      </c>
      <c r="D72" s="34">
        <v>4</v>
      </c>
      <c r="E72" s="39">
        <v>4</v>
      </c>
      <c r="F72" s="45">
        <v>9</v>
      </c>
      <c r="G72" s="39">
        <f>F72-B72</f>
        <v>2</v>
      </c>
      <c r="H72" s="69">
        <f>G72/B72</f>
        <v>0.2857142857142857</v>
      </c>
    </row>
    <row r="73" spans="1:8" s="3" customFormat="1" ht="12.75">
      <c r="A73" s="68" t="s">
        <v>55</v>
      </c>
      <c r="B73" s="24">
        <v>0</v>
      </c>
      <c r="C73" s="6">
        <v>2</v>
      </c>
      <c r="D73" s="34">
        <v>5</v>
      </c>
      <c r="E73" s="39">
        <v>0</v>
      </c>
      <c r="F73" s="46">
        <v>2</v>
      </c>
      <c r="G73" s="39">
        <f>F73-B73</f>
        <v>2</v>
      </c>
      <c r="H73" s="69">
        <v>1</v>
      </c>
    </row>
    <row r="74" spans="1:8" s="3" customFormat="1" ht="12.75">
      <c r="A74" s="71" t="s">
        <v>14</v>
      </c>
      <c r="B74" s="21">
        <f>SUM(B72:B73)</f>
        <v>7</v>
      </c>
      <c r="C74" s="7">
        <f>SUM(C72:C73)</f>
        <v>7</v>
      </c>
      <c r="D74" s="35">
        <v>9</v>
      </c>
      <c r="E74" s="40">
        <v>4</v>
      </c>
      <c r="F74" s="47">
        <f>SUM(F72:F73)</f>
        <v>11</v>
      </c>
      <c r="G74" s="40">
        <f>F74-B74</f>
        <v>4</v>
      </c>
      <c r="H74" s="72">
        <f>G74/B74</f>
        <v>0.5714285714285714</v>
      </c>
    </row>
    <row r="75" spans="1:8" s="3" customFormat="1" ht="12.75">
      <c r="A75" s="73"/>
      <c r="B75" s="22"/>
      <c r="C75" s="9"/>
      <c r="D75" s="34"/>
      <c r="E75" s="39"/>
      <c r="F75" s="47"/>
      <c r="G75" s="39"/>
      <c r="H75" s="67"/>
    </row>
    <row r="76" spans="1:8" s="3" customFormat="1" ht="12.75">
      <c r="A76" s="75" t="s">
        <v>56</v>
      </c>
      <c r="B76" s="25"/>
      <c r="C76" s="9"/>
      <c r="D76" s="34"/>
      <c r="E76" s="39"/>
      <c r="F76" s="47"/>
      <c r="G76" s="39"/>
      <c r="H76" s="67"/>
    </row>
    <row r="77" spans="1:8" s="3" customFormat="1" ht="12.75">
      <c r="A77" s="68" t="s">
        <v>57</v>
      </c>
      <c r="B77" s="24">
        <v>6</v>
      </c>
      <c r="C77" s="6">
        <v>6</v>
      </c>
      <c r="D77" s="34">
        <v>5</v>
      </c>
      <c r="E77" s="39">
        <v>4</v>
      </c>
      <c r="F77" s="46">
        <v>7</v>
      </c>
      <c r="G77" s="39">
        <f>F77-B77</f>
        <v>1</v>
      </c>
      <c r="H77" s="69">
        <f>G77/B77</f>
        <v>0.16666666666666666</v>
      </c>
    </row>
    <row r="78" spans="1:8" s="3" customFormat="1" ht="12.75">
      <c r="A78" s="71" t="s">
        <v>14</v>
      </c>
      <c r="B78" s="21">
        <f>SUM(B77)</f>
        <v>6</v>
      </c>
      <c r="C78" s="8">
        <v>6</v>
      </c>
      <c r="D78" s="35">
        <v>5</v>
      </c>
      <c r="E78" s="40">
        <v>4</v>
      </c>
      <c r="F78" s="47">
        <f>SUM(F77)</f>
        <v>7</v>
      </c>
      <c r="G78" s="40">
        <f>F78-B78</f>
        <v>1</v>
      </c>
      <c r="H78" s="72">
        <f>G78/B78</f>
        <v>0.16666666666666666</v>
      </c>
    </row>
    <row r="79" spans="1:8" s="3" customFormat="1" ht="12.75">
      <c r="A79" s="73"/>
      <c r="B79" s="22"/>
      <c r="C79" s="9"/>
      <c r="D79" s="34"/>
      <c r="E79" s="39"/>
      <c r="F79" s="47"/>
      <c r="G79" s="39"/>
      <c r="H79" s="67"/>
    </row>
    <row r="80" spans="1:8" s="3" customFormat="1" ht="12.75">
      <c r="A80" s="75" t="s">
        <v>58</v>
      </c>
      <c r="B80" s="25"/>
      <c r="C80" s="9"/>
      <c r="D80" s="34"/>
      <c r="E80" s="39"/>
      <c r="F80" s="47"/>
      <c r="G80" s="39"/>
      <c r="H80" s="67"/>
    </row>
    <row r="81" spans="1:8" s="3" customFormat="1" ht="12.75">
      <c r="A81" s="68" t="s">
        <v>59</v>
      </c>
      <c r="B81" s="24">
        <v>6</v>
      </c>
      <c r="C81" s="6">
        <v>3</v>
      </c>
      <c r="D81" s="34">
        <v>7</v>
      </c>
      <c r="E81" s="39">
        <v>3</v>
      </c>
      <c r="F81" s="46">
        <v>4</v>
      </c>
      <c r="G81" s="39">
        <f>F81-B81</f>
        <v>-2</v>
      </c>
      <c r="H81" s="69">
        <f>G81/B81</f>
        <v>-0.3333333333333333</v>
      </c>
    </row>
    <row r="82" spans="1:8" s="3" customFormat="1" ht="12.75">
      <c r="A82" s="71" t="s">
        <v>14</v>
      </c>
      <c r="B82" s="21">
        <f>SUM(B81)</f>
        <v>6</v>
      </c>
      <c r="C82" s="7">
        <f>SUM(C81)</f>
        <v>3</v>
      </c>
      <c r="D82" s="35">
        <v>7</v>
      </c>
      <c r="E82" s="40">
        <v>3</v>
      </c>
      <c r="F82" s="47">
        <f>SUM(F81)</f>
        <v>4</v>
      </c>
      <c r="G82" s="40">
        <f>F82-B82</f>
        <v>-2</v>
      </c>
      <c r="H82" s="72">
        <f>G82/B82</f>
        <v>-0.3333333333333333</v>
      </c>
    </row>
    <row r="83" spans="1:8" s="3" customFormat="1" ht="12.75">
      <c r="A83" s="73"/>
      <c r="B83" s="22"/>
      <c r="C83" s="9"/>
      <c r="D83" s="34"/>
      <c r="E83" s="39"/>
      <c r="F83" s="47"/>
      <c r="G83" s="39"/>
      <c r="H83" s="67"/>
    </row>
    <row r="84" spans="1:8" s="3" customFormat="1" ht="12.75">
      <c r="A84" s="75" t="s">
        <v>60</v>
      </c>
      <c r="B84" s="25"/>
      <c r="C84" s="9"/>
      <c r="D84" s="34"/>
      <c r="E84" s="39"/>
      <c r="F84" s="47"/>
      <c r="G84" s="39"/>
      <c r="H84" s="67"/>
    </row>
    <row r="85" spans="1:8" s="3" customFormat="1" ht="12.75">
      <c r="A85" s="68" t="s">
        <v>61</v>
      </c>
      <c r="B85" s="24">
        <v>48</v>
      </c>
      <c r="C85" s="6">
        <v>42</v>
      </c>
      <c r="D85" s="34">
        <v>43</v>
      </c>
      <c r="E85" s="39">
        <v>59</v>
      </c>
      <c r="F85" s="46">
        <v>49</v>
      </c>
      <c r="G85" s="39">
        <f>F85-B85</f>
        <v>1</v>
      </c>
      <c r="H85" s="69">
        <f>G85/B85</f>
        <v>0.020833333333333332</v>
      </c>
    </row>
    <row r="86" spans="1:8" s="3" customFormat="1" ht="12.75">
      <c r="A86" s="71" t="s">
        <v>14</v>
      </c>
      <c r="B86" s="21">
        <f>SUM(B85)</f>
        <v>48</v>
      </c>
      <c r="C86" s="7">
        <f>SUM(C85)</f>
        <v>42</v>
      </c>
      <c r="D86" s="35">
        <v>43</v>
      </c>
      <c r="E86" s="40">
        <v>59</v>
      </c>
      <c r="F86" s="47">
        <f>SUM(F85)</f>
        <v>49</v>
      </c>
      <c r="G86" s="40">
        <f>F86-B86</f>
        <v>1</v>
      </c>
      <c r="H86" s="72">
        <f>G86/B86</f>
        <v>0.020833333333333332</v>
      </c>
    </row>
    <row r="87" spans="1:8" s="3" customFormat="1" ht="12.75">
      <c r="A87" s="73"/>
      <c r="B87" s="22"/>
      <c r="C87" s="9"/>
      <c r="D87" s="34"/>
      <c r="E87" s="39"/>
      <c r="F87" s="47"/>
      <c r="G87" s="39"/>
      <c r="H87" s="67"/>
    </row>
    <row r="88" spans="1:8" s="3" customFormat="1" ht="12.75">
      <c r="A88" s="75" t="s">
        <v>62</v>
      </c>
      <c r="B88" s="25"/>
      <c r="C88" s="9"/>
      <c r="D88" s="34"/>
      <c r="E88" s="39"/>
      <c r="F88" s="47"/>
      <c r="G88" s="39"/>
      <c r="H88" s="67"/>
    </row>
    <row r="89" spans="1:8" s="3" customFormat="1" ht="12.75">
      <c r="A89" s="68" t="s">
        <v>63</v>
      </c>
      <c r="B89" s="24">
        <v>891</v>
      </c>
      <c r="C89" s="6">
        <v>846</v>
      </c>
      <c r="D89" s="34">
        <v>866</v>
      </c>
      <c r="E89" s="39">
        <v>872</v>
      </c>
      <c r="F89" s="46">
        <v>857</v>
      </c>
      <c r="G89" s="39">
        <f>F89-B89</f>
        <v>-34</v>
      </c>
      <c r="H89" s="69">
        <f>G89/B89</f>
        <v>-0.038159371492704826</v>
      </c>
    </row>
    <row r="90" spans="1:8" s="3" customFormat="1" ht="12.75">
      <c r="A90" s="71" t="s">
        <v>14</v>
      </c>
      <c r="B90" s="21">
        <f>SUM(B89)</f>
        <v>891</v>
      </c>
      <c r="C90" s="7">
        <f>SUM(C89)</f>
        <v>846</v>
      </c>
      <c r="D90" s="35">
        <v>866</v>
      </c>
      <c r="E90" s="40">
        <v>872</v>
      </c>
      <c r="F90" s="47">
        <f>SUM(F89)</f>
        <v>857</v>
      </c>
      <c r="G90" s="40">
        <f>F90-B90</f>
        <v>-34</v>
      </c>
      <c r="H90" s="72">
        <f>G90/B90</f>
        <v>-0.038159371492704826</v>
      </c>
    </row>
    <row r="91" spans="1:8" s="3" customFormat="1" ht="12.75">
      <c r="A91" s="73"/>
      <c r="B91" s="22"/>
      <c r="C91" s="9"/>
      <c r="D91" s="34"/>
      <c r="E91" s="39"/>
      <c r="F91" s="47"/>
      <c r="G91" s="39"/>
      <c r="H91" s="67"/>
    </row>
    <row r="92" spans="1:8" s="3" customFormat="1" ht="12.75">
      <c r="A92" s="75" t="s">
        <v>64</v>
      </c>
      <c r="B92" s="25"/>
      <c r="C92" s="9"/>
      <c r="D92" s="34"/>
      <c r="E92" s="39"/>
      <c r="F92" s="47"/>
      <c r="G92" s="39"/>
      <c r="H92" s="67"/>
    </row>
    <row r="93" spans="1:8" s="3" customFormat="1" ht="12.75">
      <c r="A93" s="68" t="s">
        <v>65</v>
      </c>
      <c r="B93" s="24">
        <v>8</v>
      </c>
      <c r="C93" s="6">
        <v>10</v>
      </c>
      <c r="D93" s="34">
        <v>10</v>
      </c>
      <c r="E93" s="39">
        <v>14</v>
      </c>
      <c r="F93" s="46">
        <v>13</v>
      </c>
      <c r="G93" s="39">
        <f>F93-B93</f>
        <v>5</v>
      </c>
      <c r="H93" s="69">
        <f>G93/B93</f>
        <v>0.625</v>
      </c>
    </row>
    <row r="94" spans="1:8" s="3" customFormat="1" ht="12.75">
      <c r="A94" s="71" t="s">
        <v>14</v>
      </c>
      <c r="B94" s="21">
        <f>SUM(B93)</f>
        <v>8</v>
      </c>
      <c r="C94" s="7">
        <f>SUM(C93)</f>
        <v>10</v>
      </c>
      <c r="D94" s="35">
        <v>10</v>
      </c>
      <c r="E94" s="40">
        <v>14</v>
      </c>
      <c r="F94" s="47">
        <f>SUM(F93)</f>
        <v>13</v>
      </c>
      <c r="G94" s="40">
        <f>F94-B94</f>
        <v>5</v>
      </c>
      <c r="H94" s="72">
        <f>G94/B94</f>
        <v>0.625</v>
      </c>
    </row>
    <row r="95" spans="1:8" s="3" customFormat="1" ht="12.75">
      <c r="A95" s="73"/>
      <c r="B95" s="22"/>
      <c r="C95" s="9"/>
      <c r="D95" s="34"/>
      <c r="E95" s="39"/>
      <c r="F95" s="47"/>
      <c r="G95" s="39"/>
      <c r="H95" s="67"/>
    </row>
    <row r="96" spans="1:8" s="3" customFormat="1" ht="12.75">
      <c r="A96" s="75" t="s">
        <v>66</v>
      </c>
      <c r="B96" s="25"/>
      <c r="C96" s="9"/>
      <c r="D96" s="34"/>
      <c r="E96" s="39"/>
      <c r="F96" s="47"/>
      <c r="G96" s="39"/>
      <c r="H96" s="67"/>
    </row>
    <row r="97" spans="1:8" s="3" customFormat="1" ht="12.75">
      <c r="A97" s="68" t="s">
        <v>67</v>
      </c>
      <c r="B97" s="24">
        <v>207</v>
      </c>
      <c r="C97" s="6">
        <v>235</v>
      </c>
      <c r="D97" s="34">
        <v>261</v>
      </c>
      <c r="E97" s="39">
        <v>259</v>
      </c>
      <c r="F97" s="46">
        <v>276</v>
      </c>
      <c r="G97" s="39">
        <f>F97-B97</f>
        <v>69</v>
      </c>
      <c r="H97" s="69">
        <f>G97/B97</f>
        <v>0.3333333333333333</v>
      </c>
    </row>
    <row r="98" spans="1:8" s="3" customFormat="1" ht="12.75">
      <c r="A98" s="71" t="s">
        <v>14</v>
      </c>
      <c r="B98" s="21">
        <f>SUM(B97)</f>
        <v>207</v>
      </c>
      <c r="C98" s="7">
        <f>SUM(C97)</f>
        <v>235</v>
      </c>
      <c r="D98" s="35">
        <v>261</v>
      </c>
      <c r="E98" s="40">
        <v>259</v>
      </c>
      <c r="F98" s="47">
        <f>SUM(F97)</f>
        <v>276</v>
      </c>
      <c r="G98" s="40">
        <f>F98-B98</f>
        <v>69</v>
      </c>
      <c r="H98" s="72">
        <f>G98/B98</f>
        <v>0.3333333333333333</v>
      </c>
    </row>
    <row r="99" spans="1:8" s="3" customFormat="1" ht="12.75">
      <c r="A99" s="73"/>
      <c r="B99" s="22"/>
      <c r="C99" s="9"/>
      <c r="D99" s="34"/>
      <c r="E99" s="39"/>
      <c r="F99" s="47"/>
      <c r="G99" s="39"/>
      <c r="H99" s="67"/>
    </row>
    <row r="100" spans="1:8" s="3" customFormat="1" ht="12.75">
      <c r="A100" s="75" t="s">
        <v>68</v>
      </c>
      <c r="B100" s="25"/>
      <c r="C100" s="9"/>
      <c r="D100" s="34"/>
      <c r="E100" s="39"/>
      <c r="F100" s="47"/>
      <c r="G100" s="39"/>
      <c r="H100" s="67"/>
    </row>
    <row r="101" spans="1:8" s="3" customFormat="1" ht="12.75">
      <c r="A101" s="68" t="s">
        <v>69</v>
      </c>
      <c r="B101" s="24">
        <v>30</v>
      </c>
      <c r="C101" s="6">
        <v>34</v>
      </c>
      <c r="D101" s="34">
        <v>23</v>
      </c>
      <c r="E101" s="39">
        <v>22</v>
      </c>
      <c r="F101" s="46">
        <v>24</v>
      </c>
      <c r="G101" s="39">
        <f>F101-B101</f>
        <v>-6</v>
      </c>
      <c r="H101" s="69">
        <f>G101/B101</f>
        <v>-0.2</v>
      </c>
    </row>
    <row r="102" spans="1:8" s="3" customFormat="1" ht="12.75">
      <c r="A102" s="71" t="s">
        <v>14</v>
      </c>
      <c r="B102" s="21">
        <f>SUM(B101)</f>
        <v>30</v>
      </c>
      <c r="C102" s="7">
        <f>SUM(C101)</f>
        <v>34</v>
      </c>
      <c r="D102" s="35">
        <v>23</v>
      </c>
      <c r="E102" s="40">
        <v>22</v>
      </c>
      <c r="F102" s="47">
        <f>SUM(F101)</f>
        <v>24</v>
      </c>
      <c r="G102" s="40">
        <f>F102-B102</f>
        <v>-6</v>
      </c>
      <c r="H102" s="72">
        <f>G102/B102</f>
        <v>-0.2</v>
      </c>
    </row>
    <row r="103" spans="1:8" s="3" customFormat="1" ht="12.75">
      <c r="A103" s="73"/>
      <c r="B103" s="22"/>
      <c r="C103" s="9"/>
      <c r="D103" s="34"/>
      <c r="E103" s="39"/>
      <c r="F103" s="47"/>
      <c r="G103" s="39"/>
      <c r="H103" s="67"/>
    </row>
    <row r="104" spans="1:8" s="3" customFormat="1" ht="12.75">
      <c r="A104" s="75" t="s">
        <v>70</v>
      </c>
      <c r="B104" s="25"/>
      <c r="C104" s="9"/>
      <c r="D104" s="34"/>
      <c r="E104" s="39"/>
      <c r="F104" s="47"/>
      <c r="G104" s="39"/>
      <c r="H104" s="67"/>
    </row>
    <row r="105" spans="1:8" s="3" customFormat="1" ht="12.75">
      <c r="A105" s="68" t="s">
        <v>71</v>
      </c>
      <c r="B105" s="24">
        <v>34</v>
      </c>
      <c r="C105" s="6">
        <v>29</v>
      </c>
      <c r="D105" s="34">
        <v>25</v>
      </c>
      <c r="E105" s="39">
        <v>26</v>
      </c>
      <c r="F105" s="45">
        <v>24</v>
      </c>
      <c r="G105" s="39">
        <f aca="true" t="shared" si="4" ref="G105:G110">F105-B105</f>
        <v>-10</v>
      </c>
      <c r="H105" s="69">
        <f>G105/B105</f>
        <v>-0.29411764705882354</v>
      </c>
    </row>
    <row r="106" spans="1:8" s="3" customFormat="1" ht="12.75">
      <c r="A106" s="68" t="s">
        <v>72</v>
      </c>
      <c r="B106" s="24">
        <v>2</v>
      </c>
      <c r="C106" s="6">
        <v>2</v>
      </c>
      <c r="D106" s="34">
        <v>3</v>
      </c>
      <c r="E106" s="39">
        <v>4</v>
      </c>
      <c r="F106" s="45">
        <v>5</v>
      </c>
      <c r="G106" s="39">
        <f t="shared" si="4"/>
        <v>3</v>
      </c>
      <c r="H106" s="69">
        <f>G106/B106</f>
        <v>1.5</v>
      </c>
    </row>
    <row r="107" spans="1:8" s="3" customFormat="1" ht="12.75">
      <c r="A107" s="68" t="s">
        <v>73</v>
      </c>
      <c r="B107" s="24">
        <v>4</v>
      </c>
      <c r="C107" s="6">
        <v>3</v>
      </c>
      <c r="D107" s="34">
        <v>3</v>
      </c>
      <c r="E107" s="39">
        <v>3</v>
      </c>
      <c r="F107" s="45">
        <v>3</v>
      </c>
      <c r="G107" s="39">
        <f t="shared" si="4"/>
        <v>-1</v>
      </c>
      <c r="H107" s="69">
        <f>G107/B107</f>
        <v>-0.25</v>
      </c>
    </row>
    <row r="108" spans="1:8" s="3" customFormat="1" ht="12.75">
      <c r="A108" s="68" t="s">
        <v>74</v>
      </c>
      <c r="B108" s="24">
        <v>6</v>
      </c>
      <c r="C108" s="6">
        <v>7</v>
      </c>
      <c r="D108" s="34">
        <v>4</v>
      </c>
      <c r="E108" s="39">
        <v>4</v>
      </c>
      <c r="F108" s="45">
        <v>4</v>
      </c>
      <c r="G108" s="39">
        <f t="shared" si="4"/>
        <v>-2</v>
      </c>
      <c r="H108" s="69">
        <f>G108/B108</f>
        <v>-0.3333333333333333</v>
      </c>
    </row>
    <row r="109" spans="1:8" s="3" customFormat="1" ht="12.75">
      <c r="A109" s="68" t="s">
        <v>75</v>
      </c>
      <c r="B109" s="24">
        <v>0</v>
      </c>
      <c r="C109" s="6">
        <v>2</v>
      </c>
      <c r="D109" s="34">
        <v>0</v>
      </c>
      <c r="E109" s="39">
        <v>0</v>
      </c>
      <c r="F109" s="46">
        <v>4</v>
      </c>
      <c r="G109" s="39">
        <f t="shared" si="4"/>
        <v>4</v>
      </c>
      <c r="H109" s="69">
        <v>1</v>
      </c>
    </row>
    <row r="110" spans="1:8" s="3" customFormat="1" ht="12.75">
      <c r="A110" s="71" t="s">
        <v>14</v>
      </c>
      <c r="B110" s="21">
        <f>SUM(B105:B109)</f>
        <v>46</v>
      </c>
      <c r="C110" s="7">
        <f>SUM(C105:C109)</f>
        <v>43</v>
      </c>
      <c r="D110" s="35">
        <v>35</v>
      </c>
      <c r="E110" s="40">
        <v>37</v>
      </c>
      <c r="F110" s="47">
        <f>SUM(F105:F109)</f>
        <v>40</v>
      </c>
      <c r="G110" s="40">
        <f t="shared" si="4"/>
        <v>-6</v>
      </c>
      <c r="H110" s="72">
        <f>G110/B110</f>
        <v>-0.13043478260869565</v>
      </c>
    </row>
    <row r="111" spans="1:8" s="3" customFormat="1" ht="12.75">
      <c r="A111" s="73"/>
      <c r="B111" s="22"/>
      <c r="C111" s="9"/>
      <c r="D111" s="34"/>
      <c r="E111" s="39"/>
      <c r="F111" s="47"/>
      <c r="G111" s="39"/>
      <c r="H111" s="67"/>
    </row>
    <row r="112" spans="1:8" s="3" customFormat="1" ht="12.75">
      <c r="A112" s="75" t="s">
        <v>76</v>
      </c>
      <c r="B112" s="25"/>
      <c r="C112" s="9"/>
      <c r="D112" s="34"/>
      <c r="E112" s="39"/>
      <c r="F112" s="47"/>
      <c r="G112" s="39"/>
      <c r="H112" s="67"/>
    </row>
    <row r="113" spans="1:8" s="3" customFormat="1" ht="12.75">
      <c r="A113" s="68" t="s">
        <v>77</v>
      </c>
      <c r="B113" s="24">
        <v>5</v>
      </c>
      <c r="C113" s="6">
        <v>0</v>
      </c>
      <c r="D113" s="34">
        <v>1</v>
      </c>
      <c r="E113" s="39">
        <v>0</v>
      </c>
      <c r="F113" s="45">
        <v>1</v>
      </c>
      <c r="G113" s="39">
        <f aca="true" t="shared" si="5" ref="G113:G128">F113-B113</f>
        <v>-4</v>
      </c>
      <c r="H113" s="69">
        <f aca="true" t="shared" si="6" ref="H113:H125">G113/B113</f>
        <v>-0.8</v>
      </c>
    </row>
    <row r="114" spans="1:8" s="3" customFormat="1" ht="12.75">
      <c r="A114" s="68" t="s">
        <v>78</v>
      </c>
      <c r="B114" s="24">
        <v>183</v>
      </c>
      <c r="C114" s="6">
        <v>217</v>
      </c>
      <c r="D114" s="34">
        <v>201</v>
      </c>
      <c r="E114" s="39">
        <v>190</v>
      </c>
      <c r="F114" s="45">
        <v>212</v>
      </c>
      <c r="G114" s="39">
        <f t="shared" si="5"/>
        <v>29</v>
      </c>
      <c r="H114" s="69">
        <f t="shared" si="6"/>
        <v>0.15846994535519127</v>
      </c>
    </row>
    <row r="115" spans="1:8" s="3" customFormat="1" ht="12.75">
      <c r="A115" s="68" t="s">
        <v>79</v>
      </c>
      <c r="B115" s="24">
        <v>111</v>
      </c>
      <c r="C115" s="6">
        <v>139</v>
      </c>
      <c r="D115" s="34">
        <v>126</v>
      </c>
      <c r="E115" s="39">
        <v>115</v>
      </c>
      <c r="F115" s="45">
        <v>101</v>
      </c>
      <c r="G115" s="39">
        <f t="shared" si="5"/>
        <v>-10</v>
      </c>
      <c r="H115" s="69">
        <f t="shared" si="6"/>
        <v>-0.09009009009009009</v>
      </c>
    </row>
    <row r="116" spans="1:8" s="3" customFormat="1" ht="12.75">
      <c r="A116" s="68" t="s">
        <v>80</v>
      </c>
      <c r="B116" s="24">
        <v>103</v>
      </c>
      <c r="C116" s="6">
        <v>106</v>
      </c>
      <c r="D116" s="34">
        <v>117</v>
      </c>
      <c r="E116" s="39">
        <v>140</v>
      </c>
      <c r="F116" s="45">
        <v>109</v>
      </c>
      <c r="G116" s="39">
        <f t="shared" si="5"/>
        <v>6</v>
      </c>
      <c r="H116" s="69">
        <f t="shared" si="6"/>
        <v>0.05825242718446602</v>
      </c>
    </row>
    <row r="117" spans="1:8" s="3" customFormat="1" ht="12.75">
      <c r="A117" s="68" t="s">
        <v>81</v>
      </c>
      <c r="B117" s="24">
        <v>407</v>
      </c>
      <c r="C117" s="6">
        <v>434</v>
      </c>
      <c r="D117" s="34">
        <v>461</v>
      </c>
      <c r="E117" s="39">
        <v>466</v>
      </c>
      <c r="F117" s="45">
        <v>483</v>
      </c>
      <c r="G117" s="39">
        <f t="shared" si="5"/>
        <v>76</v>
      </c>
      <c r="H117" s="69">
        <f t="shared" si="6"/>
        <v>0.18673218673218672</v>
      </c>
    </row>
    <row r="118" spans="1:8" s="3" customFormat="1" ht="12.75">
      <c r="A118" s="68" t="s">
        <v>82</v>
      </c>
      <c r="B118" s="24">
        <v>28</v>
      </c>
      <c r="C118" s="6">
        <v>36</v>
      </c>
      <c r="D118" s="34">
        <v>35</v>
      </c>
      <c r="E118" s="39">
        <v>33</v>
      </c>
      <c r="F118" s="45">
        <v>39</v>
      </c>
      <c r="G118" s="39">
        <f t="shared" si="5"/>
        <v>11</v>
      </c>
      <c r="H118" s="69">
        <f t="shared" si="6"/>
        <v>0.39285714285714285</v>
      </c>
    </row>
    <row r="119" spans="1:8" s="3" customFormat="1" ht="12.75">
      <c r="A119" s="68" t="s">
        <v>83</v>
      </c>
      <c r="B119" s="24">
        <v>16</v>
      </c>
      <c r="C119" s="6">
        <v>12</v>
      </c>
      <c r="D119" s="34">
        <v>15</v>
      </c>
      <c r="E119" s="39">
        <v>20</v>
      </c>
      <c r="F119" s="45">
        <v>18</v>
      </c>
      <c r="G119" s="39">
        <f t="shared" si="5"/>
        <v>2</v>
      </c>
      <c r="H119" s="69">
        <f t="shared" si="6"/>
        <v>0.125</v>
      </c>
    </row>
    <row r="120" spans="1:8" s="3" customFormat="1" ht="12.75">
      <c r="A120" s="70" t="s">
        <v>84</v>
      </c>
      <c r="B120" s="22">
        <v>189</v>
      </c>
      <c r="C120" s="6">
        <v>177</v>
      </c>
      <c r="D120" s="34">
        <v>149</v>
      </c>
      <c r="E120" s="39">
        <v>171</v>
      </c>
      <c r="F120" s="45">
        <v>154</v>
      </c>
      <c r="G120" s="39">
        <f t="shared" si="5"/>
        <v>-35</v>
      </c>
      <c r="H120" s="69">
        <f t="shared" si="6"/>
        <v>-0.18518518518518517</v>
      </c>
    </row>
    <row r="121" spans="1:8" s="3" customFormat="1" ht="12.75">
      <c r="A121" s="68" t="s">
        <v>85</v>
      </c>
      <c r="B121" s="24">
        <v>1</v>
      </c>
      <c r="C121" s="6">
        <v>14</v>
      </c>
      <c r="D121" s="34">
        <v>16</v>
      </c>
      <c r="E121" s="39">
        <v>17</v>
      </c>
      <c r="F121" s="45">
        <v>15</v>
      </c>
      <c r="G121" s="39">
        <f t="shared" si="5"/>
        <v>14</v>
      </c>
      <c r="H121" s="69">
        <f t="shared" si="6"/>
        <v>14</v>
      </c>
    </row>
    <row r="122" spans="1:8" s="3" customFormat="1" ht="12.75">
      <c r="A122" s="68" t="s">
        <v>86</v>
      </c>
      <c r="B122" s="24">
        <v>17</v>
      </c>
      <c r="C122" s="6">
        <v>16</v>
      </c>
      <c r="D122" s="34">
        <v>15</v>
      </c>
      <c r="E122" s="39">
        <v>15</v>
      </c>
      <c r="F122" s="45">
        <v>11</v>
      </c>
      <c r="G122" s="39">
        <f t="shared" si="5"/>
        <v>-6</v>
      </c>
      <c r="H122" s="69">
        <f t="shared" si="6"/>
        <v>-0.35294117647058826</v>
      </c>
    </row>
    <row r="123" spans="1:8" s="3" customFormat="1" ht="12.75">
      <c r="A123" s="68" t="s">
        <v>87</v>
      </c>
      <c r="B123" s="24">
        <v>6</v>
      </c>
      <c r="C123" s="6">
        <v>8</v>
      </c>
      <c r="D123" s="34">
        <v>4</v>
      </c>
      <c r="E123" s="39">
        <v>11</v>
      </c>
      <c r="F123" s="45">
        <v>9</v>
      </c>
      <c r="G123" s="39">
        <f t="shared" si="5"/>
        <v>3</v>
      </c>
      <c r="H123" s="69">
        <f t="shared" si="6"/>
        <v>0.5</v>
      </c>
    </row>
    <row r="124" spans="1:8" s="3" customFormat="1" ht="12.75">
      <c r="A124" s="68" t="s">
        <v>88</v>
      </c>
      <c r="B124" s="24">
        <v>33</v>
      </c>
      <c r="C124" s="6">
        <v>35</v>
      </c>
      <c r="D124" s="34">
        <v>36</v>
      </c>
      <c r="E124" s="39">
        <v>32</v>
      </c>
      <c r="F124" s="45">
        <v>45</v>
      </c>
      <c r="G124" s="39">
        <f t="shared" si="5"/>
        <v>12</v>
      </c>
      <c r="H124" s="69">
        <f t="shared" si="6"/>
        <v>0.36363636363636365</v>
      </c>
    </row>
    <row r="125" spans="1:8" s="3" customFormat="1" ht="12.75">
      <c r="A125" s="68" t="s">
        <v>89</v>
      </c>
      <c r="B125" s="24">
        <v>149</v>
      </c>
      <c r="C125" s="6">
        <v>159</v>
      </c>
      <c r="D125" s="34">
        <v>168</v>
      </c>
      <c r="E125" s="39">
        <v>148</v>
      </c>
      <c r="F125" s="45">
        <v>162</v>
      </c>
      <c r="G125" s="39">
        <f t="shared" si="5"/>
        <v>13</v>
      </c>
      <c r="H125" s="69">
        <f t="shared" si="6"/>
        <v>0.087248322147651</v>
      </c>
    </row>
    <row r="126" spans="1:8" s="3" customFormat="1" ht="12.75">
      <c r="A126" s="68" t="s">
        <v>90</v>
      </c>
      <c r="B126" s="24">
        <v>0</v>
      </c>
      <c r="C126" s="6">
        <v>0</v>
      </c>
      <c r="D126" s="34">
        <v>2</v>
      </c>
      <c r="E126" s="39">
        <v>2</v>
      </c>
      <c r="F126" s="45">
        <v>0</v>
      </c>
      <c r="G126" s="39">
        <f t="shared" si="5"/>
        <v>0</v>
      </c>
      <c r="H126" s="69">
        <v>0</v>
      </c>
    </row>
    <row r="127" spans="1:8" s="3" customFormat="1" ht="12.75">
      <c r="A127" s="68" t="s">
        <v>91</v>
      </c>
      <c r="B127" s="24">
        <v>4</v>
      </c>
      <c r="C127" s="6">
        <v>3</v>
      </c>
      <c r="D127" s="34">
        <v>7</v>
      </c>
      <c r="E127" s="39">
        <v>11</v>
      </c>
      <c r="F127" s="46">
        <v>19</v>
      </c>
      <c r="G127" s="39">
        <f t="shared" si="5"/>
        <v>15</v>
      </c>
      <c r="H127" s="69">
        <f>G127/B127</f>
        <v>3.75</v>
      </c>
    </row>
    <row r="128" spans="1:8" s="3" customFormat="1" ht="12.75">
      <c r="A128" s="71" t="s">
        <v>14</v>
      </c>
      <c r="B128" s="26">
        <f>SUM(B113:B127)</f>
        <v>1252</v>
      </c>
      <c r="C128" s="7">
        <f>SUM(C113:C127)</f>
        <v>1356</v>
      </c>
      <c r="D128" s="35">
        <v>1353</v>
      </c>
      <c r="E128" s="40">
        <v>1371</v>
      </c>
      <c r="F128" s="47">
        <f>SUM(F113:F127)</f>
        <v>1378</v>
      </c>
      <c r="G128" s="40">
        <f t="shared" si="5"/>
        <v>126</v>
      </c>
      <c r="H128" s="72">
        <f>G128/B128</f>
        <v>0.10063897763578275</v>
      </c>
    </row>
    <row r="129" spans="1:8" s="3" customFormat="1" ht="12.75">
      <c r="A129" s="73"/>
      <c r="B129" s="22"/>
      <c r="C129" s="9"/>
      <c r="D129" s="34"/>
      <c r="E129" s="39"/>
      <c r="F129" s="47"/>
      <c r="G129" s="39"/>
      <c r="H129" s="67"/>
    </row>
    <row r="130" spans="1:8" s="3" customFormat="1" ht="12.75">
      <c r="A130" s="75" t="s">
        <v>92</v>
      </c>
      <c r="B130" s="25"/>
      <c r="C130" s="9"/>
      <c r="D130" s="34"/>
      <c r="E130" s="39"/>
      <c r="F130" s="47"/>
      <c r="G130" s="39"/>
      <c r="H130" s="67"/>
    </row>
    <row r="131" spans="1:8" s="3" customFormat="1" ht="12.75">
      <c r="A131" s="68" t="s">
        <v>93</v>
      </c>
      <c r="B131" s="24">
        <v>29</v>
      </c>
      <c r="C131" s="6">
        <v>37</v>
      </c>
      <c r="D131" s="34">
        <v>30</v>
      </c>
      <c r="E131" s="39">
        <v>37</v>
      </c>
      <c r="F131" s="45">
        <v>32</v>
      </c>
      <c r="G131" s="39">
        <f>F131-B131</f>
        <v>3</v>
      </c>
      <c r="H131" s="69">
        <f>G131/B131</f>
        <v>0.10344827586206896</v>
      </c>
    </row>
    <row r="132" spans="1:8" s="3" customFormat="1" ht="12.75">
      <c r="A132" s="68" t="s">
        <v>94</v>
      </c>
      <c r="B132" s="24">
        <v>14</v>
      </c>
      <c r="C132" s="6">
        <v>22</v>
      </c>
      <c r="D132" s="34">
        <v>20</v>
      </c>
      <c r="E132" s="39">
        <v>15</v>
      </c>
      <c r="F132" s="45">
        <v>32</v>
      </c>
      <c r="G132" s="39">
        <f>F132-B132</f>
        <v>18</v>
      </c>
      <c r="H132" s="69">
        <f>G132/B132</f>
        <v>1.2857142857142858</v>
      </c>
    </row>
    <row r="133" spans="1:8" s="3" customFormat="1" ht="12.75">
      <c r="A133" s="68" t="s">
        <v>95</v>
      </c>
      <c r="B133" s="24">
        <v>3</v>
      </c>
      <c r="C133" s="6">
        <v>2</v>
      </c>
      <c r="D133" s="34">
        <v>2</v>
      </c>
      <c r="E133" s="39">
        <v>2</v>
      </c>
      <c r="F133" s="46">
        <v>3</v>
      </c>
      <c r="G133" s="39">
        <f>F133-B133</f>
        <v>0</v>
      </c>
      <c r="H133" s="69">
        <f>G133/B133</f>
        <v>0</v>
      </c>
    </row>
    <row r="134" spans="1:8" s="3" customFormat="1" ht="12.75">
      <c r="A134" s="71" t="s">
        <v>14</v>
      </c>
      <c r="B134" s="26">
        <f>SUM(B131:B133)</f>
        <v>46</v>
      </c>
      <c r="C134" s="7">
        <f>SUM(C131:C133)</f>
        <v>61</v>
      </c>
      <c r="D134" s="35">
        <v>52</v>
      </c>
      <c r="E134" s="40">
        <v>54</v>
      </c>
      <c r="F134" s="47">
        <f>SUM(F131:F133)</f>
        <v>67</v>
      </c>
      <c r="G134" s="40">
        <f>F134-B134</f>
        <v>21</v>
      </c>
      <c r="H134" s="72">
        <f>G134/B134</f>
        <v>0.45652173913043476</v>
      </c>
    </row>
    <row r="135" spans="1:8" s="3" customFormat="1" ht="12.75">
      <c r="A135" s="73"/>
      <c r="B135" s="22"/>
      <c r="C135" s="9"/>
      <c r="D135" s="34"/>
      <c r="E135" s="39"/>
      <c r="F135" s="47"/>
      <c r="G135" s="39"/>
      <c r="H135" s="67"/>
    </row>
    <row r="136" spans="1:8" s="3" customFormat="1" ht="12.75">
      <c r="A136" s="75" t="s">
        <v>96</v>
      </c>
      <c r="B136" s="25"/>
      <c r="C136" s="9"/>
      <c r="D136" s="34"/>
      <c r="E136" s="39"/>
      <c r="F136" s="47"/>
      <c r="G136" s="39"/>
      <c r="H136" s="67"/>
    </row>
    <row r="137" spans="1:8" s="3" customFormat="1" ht="12.75">
      <c r="A137" s="68" t="s">
        <v>97</v>
      </c>
      <c r="B137" s="24">
        <v>20</v>
      </c>
      <c r="C137" s="6">
        <v>20</v>
      </c>
      <c r="D137" s="34">
        <v>16</v>
      </c>
      <c r="E137" s="39">
        <v>16</v>
      </c>
      <c r="F137" s="45">
        <v>17</v>
      </c>
      <c r="G137" s="39">
        <f>F137-B137</f>
        <v>-3</v>
      </c>
      <c r="H137" s="69">
        <f>G137/B137</f>
        <v>-0.15</v>
      </c>
    </row>
    <row r="138" spans="1:8" s="3" customFormat="1" ht="12.75">
      <c r="A138" s="68" t="s">
        <v>98</v>
      </c>
      <c r="B138" s="24">
        <v>30</v>
      </c>
      <c r="C138" s="6">
        <v>29</v>
      </c>
      <c r="D138" s="34">
        <v>28</v>
      </c>
      <c r="E138" s="39">
        <v>25</v>
      </c>
      <c r="F138" s="45">
        <v>23</v>
      </c>
      <c r="G138" s="39">
        <f>F138-B138</f>
        <v>-7</v>
      </c>
      <c r="H138" s="69">
        <f>G138/B138</f>
        <v>-0.23333333333333334</v>
      </c>
    </row>
    <row r="139" spans="1:8" s="3" customFormat="1" ht="12.75">
      <c r="A139" s="68" t="s">
        <v>99</v>
      </c>
      <c r="B139" s="24">
        <v>9</v>
      </c>
      <c r="C139" s="6">
        <v>5</v>
      </c>
      <c r="D139" s="34">
        <v>14</v>
      </c>
      <c r="E139" s="39">
        <v>11</v>
      </c>
      <c r="F139" s="46">
        <v>13</v>
      </c>
      <c r="G139" s="39">
        <f>F139-B139</f>
        <v>4</v>
      </c>
      <c r="H139" s="69">
        <f>G139/B139</f>
        <v>0.4444444444444444</v>
      </c>
    </row>
    <row r="140" spans="1:8" s="3" customFormat="1" ht="12.75">
      <c r="A140" s="71" t="s">
        <v>14</v>
      </c>
      <c r="B140" s="21">
        <f>SUM(B137:B139)</f>
        <v>59</v>
      </c>
      <c r="C140" s="7">
        <f>SUM(C137:C139)</f>
        <v>54</v>
      </c>
      <c r="D140" s="35">
        <v>58</v>
      </c>
      <c r="E140" s="40">
        <v>52</v>
      </c>
      <c r="F140" s="47">
        <f>SUM(F137:F139)</f>
        <v>53</v>
      </c>
      <c r="G140" s="40">
        <f>F140-B140</f>
        <v>-6</v>
      </c>
      <c r="H140" s="72">
        <f>G140/B140</f>
        <v>-0.1016949152542373</v>
      </c>
    </row>
    <row r="141" spans="1:8" s="3" customFormat="1" ht="12.75">
      <c r="A141" s="73"/>
      <c r="B141" s="22"/>
      <c r="C141" s="9"/>
      <c r="D141" s="34"/>
      <c r="E141" s="39"/>
      <c r="F141" s="47"/>
      <c r="G141" s="39"/>
      <c r="H141" s="67"/>
    </row>
    <row r="142" spans="1:8" s="3" customFormat="1" ht="12.75">
      <c r="A142" s="75" t="s">
        <v>100</v>
      </c>
      <c r="B142" s="25"/>
      <c r="C142" s="9"/>
      <c r="D142" s="34"/>
      <c r="E142" s="39"/>
      <c r="F142" s="47"/>
      <c r="G142" s="39"/>
      <c r="H142" s="67"/>
    </row>
    <row r="143" spans="1:8" s="3" customFormat="1" ht="12.75">
      <c r="A143" s="68" t="s">
        <v>101</v>
      </c>
      <c r="B143" s="24">
        <v>2</v>
      </c>
      <c r="C143" s="6">
        <v>2</v>
      </c>
      <c r="D143" s="34">
        <v>2</v>
      </c>
      <c r="E143" s="39">
        <v>0</v>
      </c>
      <c r="F143" s="46">
        <v>0</v>
      </c>
      <c r="G143" s="39">
        <f>F143-B143</f>
        <v>-2</v>
      </c>
      <c r="H143" s="69">
        <f>G143/B143</f>
        <v>-1</v>
      </c>
    </row>
    <row r="144" spans="1:8" s="3" customFormat="1" ht="12.75">
      <c r="A144" s="71" t="s">
        <v>14</v>
      </c>
      <c r="B144" s="21">
        <f>SUM(B143)</f>
        <v>2</v>
      </c>
      <c r="C144" s="7">
        <f>SUM(C143)</f>
        <v>2</v>
      </c>
      <c r="D144" s="35">
        <v>2</v>
      </c>
      <c r="E144" s="40">
        <v>0</v>
      </c>
      <c r="F144" s="47">
        <f>SUM(F143)</f>
        <v>0</v>
      </c>
      <c r="G144" s="40">
        <f>F144-B144</f>
        <v>-2</v>
      </c>
      <c r="H144" s="72">
        <f>G144/B144</f>
        <v>-1</v>
      </c>
    </row>
    <row r="145" spans="1:8" s="3" customFormat="1" ht="12.75">
      <c r="A145" s="73"/>
      <c r="B145" s="22"/>
      <c r="C145" s="9"/>
      <c r="D145" s="34"/>
      <c r="E145" s="39"/>
      <c r="F145" s="47"/>
      <c r="G145" s="39"/>
      <c r="H145" s="67"/>
    </row>
    <row r="146" spans="1:8" s="3" customFormat="1" ht="12.75">
      <c r="A146" s="75" t="s">
        <v>102</v>
      </c>
      <c r="B146" s="25"/>
      <c r="C146" s="9"/>
      <c r="D146" s="34"/>
      <c r="E146" s="39"/>
      <c r="F146" s="47"/>
      <c r="G146" s="39"/>
      <c r="H146" s="67"/>
    </row>
    <row r="147" spans="1:8" s="3" customFormat="1" ht="12.75">
      <c r="A147" s="68" t="s">
        <v>103</v>
      </c>
      <c r="B147" s="24">
        <v>2</v>
      </c>
      <c r="C147" s="6">
        <v>1</v>
      </c>
      <c r="D147" s="34">
        <v>1</v>
      </c>
      <c r="E147" s="39">
        <v>1</v>
      </c>
      <c r="F147" s="45">
        <v>1</v>
      </c>
      <c r="G147" s="39">
        <f>F147-B147</f>
        <v>-1</v>
      </c>
      <c r="H147" s="69">
        <v>0</v>
      </c>
    </row>
    <row r="148" spans="1:8" s="3" customFormat="1" ht="12.75">
      <c r="A148" s="68" t="s">
        <v>104</v>
      </c>
      <c r="B148" s="24">
        <v>5</v>
      </c>
      <c r="C148" s="9">
        <v>9</v>
      </c>
      <c r="D148" s="34">
        <v>9</v>
      </c>
      <c r="E148" s="39">
        <v>6</v>
      </c>
      <c r="F148" s="46">
        <v>6</v>
      </c>
      <c r="G148" s="39">
        <f>F148-B148</f>
        <v>1</v>
      </c>
      <c r="H148" s="69">
        <f>G148/B148</f>
        <v>0.2</v>
      </c>
    </row>
    <row r="149" spans="1:8" s="3" customFormat="1" ht="12.75">
      <c r="A149" s="71" t="s">
        <v>14</v>
      </c>
      <c r="B149" s="21">
        <f>SUM(B147:B148)</f>
        <v>7</v>
      </c>
      <c r="C149" s="7">
        <f>SUM(C147:C148)</f>
        <v>10</v>
      </c>
      <c r="D149" s="35">
        <v>10</v>
      </c>
      <c r="E149" s="40">
        <v>7</v>
      </c>
      <c r="F149" s="47">
        <f>SUM(F147:F148)</f>
        <v>7</v>
      </c>
      <c r="G149" s="40">
        <f>F149-B149</f>
        <v>0</v>
      </c>
      <c r="H149" s="72">
        <f>G149/B149</f>
        <v>0</v>
      </c>
    </row>
    <row r="150" spans="1:8" s="3" customFormat="1" ht="12.75">
      <c r="A150" s="73"/>
      <c r="B150" s="22"/>
      <c r="C150" s="9"/>
      <c r="D150" s="34"/>
      <c r="E150" s="39"/>
      <c r="F150" s="47"/>
      <c r="G150" s="39"/>
      <c r="H150" s="67"/>
    </row>
    <row r="151" spans="1:8" s="3" customFormat="1" ht="12.75">
      <c r="A151" s="75" t="s">
        <v>105</v>
      </c>
      <c r="B151" s="25"/>
      <c r="C151" s="9"/>
      <c r="D151" s="34"/>
      <c r="E151" s="39"/>
      <c r="F151" s="47"/>
      <c r="G151" s="39"/>
      <c r="H151" s="67"/>
    </row>
    <row r="152" spans="1:8" s="3" customFormat="1" ht="12.75">
      <c r="A152" s="68" t="s">
        <v>106</v>
      </c>
      <c r="B152" s="24">
        <v>30</v>
      </c>
      <c r="C152" s="6">
        <v>31</v>
      </c>
      <c r="D152" s="34">
        <v>41</v>
      </c>
      <c r="E152" s="39">
        <v>41</v>
      </c>
      <c r="F152" s="46">
        <v>27</v>
      </c>
      <c r="G152" s="39">
        <f>F152-B152</f>
        <v>-3</v>
      </c>
      <c r="H152" s="69">
        <f>G152/B152</f>
        <v>-0.1</v>
      </c>
    </row>
    <row r="153" spans="1:8" s="3" customFormat="1" ht="12.75">
      <c r="A153" s="71" t="s">
        <v>14</v>
      </c>
      <c r="B153" s="21">
        <f>SUM(B152)</f>
        <v>30</v>
      </c>
      <c r="C153" s="7">
        <f>SUM(C152)</f>
        <v>31</v>
      </c>
      <c r="D153" s="35">
        <v>41</v>
      </c>
      <c r="E153" s="40">
        <v>41</v>
      </c>
      <c r="F153" s="47">
        <f>SUM(F152)</f>
        <v>27</v>
      </c>
      <c r="G153" s="40">
        <f>F153-B153</f>
        <v>-3</v>
      </c>
      <c r="H153" s="72">
        <f>G153/B153</f>
        <v>-0.1</v>
      </c>
    </row>
    <row r="154" spans="1:8" s="3" customFormat="1" ht="12.75">
      <c r="A154" s="73"/>
      <c r="B154" s="22"/>
      <c r="C154" s="9"/>
      <c r="D154" s="34"/>
      <c r="E154" s="39"/>
      <c r="F154" s="47"/>
      <c r="G154" s="39"/>
      <c r="H154" s="67"/>
    </row>
    <row r="155" spans="1:8" s="3" customFormat="1" ht="12.75">
      <c r="A155" s="75" t="s">
        <v>107</v>
      </c>
      <c r="B155" s="25"/>
      <c r="C155" s="9"/>
      <c r="D155" s="34"/>
      <c r="E155" s="39"/>
      <c r="F155" s="47"/>
      <c r="G155" s="39"/>
      <c r="H155" s="67"/>
    </row>
    <row r="156" spans="1:8" s="3" customFormat="1" ht="12.75">
      <c r="A156" s="68" t="s">
        <v>108</v>
      </c>
      <c r="B156" s="24">
        <v>0</v>
      </c>
      <c r="C156" s="6">
        <v>2</v>
      </c>
      <c r="D156" s="34">
        <v>2</v>
      </c>
      <c r="E156" s="39">
        <v>0</v>
      </c>
      <c r="F156" s="46">
        <v>0</v>
      </c>
      <c r="G156" s="39">
        <f>F156-B156</f>
        <v>0</v>
      </c>
      <c r="H156" s="69">
        <v>0</v>
      </c>
    </row>
    <row r="157" spans="1:8" s="3" customFormat="1" ht="12.75">
      <c r="A157" s="71" t="s">
        <v>14</v>
      </c>
      <c r="B157" s="21">
        <f>SUM(B156)</f>
        <v>0</v>
      </c>
      <c r="C157" s="7">
        <f>SUM(C156)</f>
        <v>2</v>
      </c>
      <c r="D157" s="35">
        <v>2</v>
      </c>
      <c r="E157" s="40">
        <v>0</v>
      </c>
      <c r="F157" s="47">
        <f>SUM(F156)</f>
        <v>0</v>
      </c>
      <c r="G157" s="40">
        <f>F157-B157</f>
        <v>0</v>
      </c>
      <c r="H157" s="72">
        <v>0</v>
      </c>
    </row>
    <row r="158" spans="1:8" s="3" customFormat="1" ht="12.75">
      <c r="A158" s="73"/>
      <c r="B158" s="22"/>
      <c r="C158" s="9"/>
      <c r="D158" s="34"/>
      <c r="E158" s="39"/>
      <c r="F158" s="47"/>
      <c r="G158" s="39"/>
      <c r="H158" s="67"/>
    </row>
    <row r="159" spans="1:8" s="3" customFormat="1" ht="12.75">
      <c r="A159" s="75" t="s">
        <v>109</v>
      </c>
      <c r="B159" s="25"/>
      <c r="C159" s="9"/>
      <c r="D159" s="34"/>
      <c r="E159" s="39"/>
      <c r="F159" s="47"/>
      <c r="G159" s="39"/>
      <c r="H159" s="67"/>
    </row>
    <row r="160" spans="1:8" s="3" customFormat="1" ht="12.75">
      <c r="A160" s="68" t="s">
        <v>110</v>
      </c>
      <c r="B160" s="24">
        <v>16</v>
      </c>
      <c r="C160" s="6">
        <v>11</v>
      </c>
      <c r="D160" s="34">
        <v>12</v>
      </c>
      <c r="E160" s="39">
        <v>10</v>
      </c>
      <c r="F160" s="45">
        <v>8</v>
      </c>
      <c r="G160" s="39">
        <f>F160-B160</f>
        <v>-8</v>
      </c>
      <c r="H160" s="69">
        <f>G160/B160</f>
        <v>-0.5</v>
      </c>
    </row>
    <row r="161" spans="1:8" s="3" customFormat="1" ht="12.75">
      <c r="A161" s="68" t="s">
        <v>111</v>
      </c>
      <c r="B161" s="24">
        <v>0</v>
      </c>
      <c r="C161" s="6">
        <v>0</v>
      </c>
      <c r="D161" s="34">
        <v>2</v>
      </c>
      <c r="E161" s="39">
        <v>1</v>
      </c>
      <c r="F161" s="46">
        <v>1</v>
      </c>
      <c r="G161" s="39">
        <f>F161-B161</f>
        <v>1</v>
      </c>
      <c r="H161" s="69">
        <v>0</v>
      </c>
    </row>
    <row r="162" spans="1:8" s="3" customFormat="1" ht="12.75">
      <c r="A162" s="71" t="s">
        <v>14</v>
      </c>
      <c r="B162" s="21">
        <f>SUM(B160:B161)</f>
        <v>16</v>
      </c>
      <c r="C162" s="7">
        <f>SUM(C160:C161)</f>
        <v>11</v>
      </c>
      <c r="D162" s="35">
        <v>14</v>
      </c>
      <c r="E162" s="40">
        <v>11</v>
      </c>
      <c r="F162" s="47">
        <f>SUM(F160:F161)</f>
        <v>9</v>
      </c>
      <c r="G162" s="40">
        <f>F162-B162</f>
        <v>-7</v>
      </c>
      <c r="H162" s="72">
        <f>G162/B162</f>
        <v>-0.4375</v>
      </c>
    </row>
    <row r="163" spans="1:8" s="3" customFormat="1" ht="12.75">
      <c r="A163" s="73"/>
      <c r="B163" s="22"/>
      <c r="C163" s="9"/>
      <c r="D163" s="34"/>
      <c r="E163" s="39"/>
      <c r="F163" s="47"/>
      <c r="G163" s="39"/>
      <c r="H163" s="67"/>
    </row>
    <row r="164" spans="1:8" s="3" customFormat="1" ht="12.75">
      <c r="A164" s="75" t="s">
        <v>112</v>
      </c>
      <c r="B164" s="25"/>
      <c r="C164" s="9"/>
      <c r="D164" s="34"/>
      <c r="E164" s="39"/>
      <c r="F164" s="47"/>
      <c r="G164" s="39"/>
      <c r="H164" s="67"/>
    </row>
    <row r="165" spans="1:8" s="3" customFormat="1" ht="12.75">
      <c r="A165" s="68" t="s">
        <v>113</v>
      </c>
      <c r="B165" s="24">
        <v>1</v>
      </c>
      <c r="C165" s="6">
        <v>1</v>
      </c>
      <c r="D165" s="34">
        <v>1</v>
      </c>
      <c r="E165" s="39">
        <v>4</v>
      </c>
      <c r="F165" s="46">
        <v>3</v>
      </c>
      <c r="G165" s="39">
        <f>F165-B165</f>
        <v>2</v>
      </c>
      <c r="H165" s="69">
        <f>G165/B165</f>
        <v>2</v>
      </c>
    </row>
    <row r="166" spans="1:8" s="3" customFormat="1" ht="12.75">
      <c r="A166" s="71" t="s">
        <v>14</v>
      </c>
      <c r="B166" s="21">
        <f>SUM(B165)</f>
        <v>1</v>
      </c>
      <c r="C166" s="7">
        <f>SUM(C165)</f>
        <v>1</v>
      </c>
      <c r="D166" s="35">
        <v>1</v>
      </c>
      <c r="E166" s="40">
        <v>4</v>
      </c>
      <c r="F166" s="47">
        <f>SUM(F165)</f>
        <v>3</v>
      </c>
      <c r="G166" s="40">
        <f>F166-B166</f>
        <v>2</v>
      </c>
      <c r="H166" s="72">
        <f>G166/B166</f>
        <v>2</v>
      </c>
    </row>
    <row r="167" spans="1:8" s="3" customFormat="1" ht="12.75">
      <c r="A167" s="73"/>
      <c r="B167" s="22"/>
      <c r="C167" s="9"/>
      <c r="D167" s="34"/>
      <c r="E167" s="39"/>
      <c r="F167" s="47"/>
      <c r="G167" s="39"/>
      <c r="H167" s="67"/>
    </row>
    <row r="168" spans="1:8" s="3" customFormat="1" ht="12.75">
      <c r="A168" s="75" t="s">
        <v>114</v>
      </c>
      <c r="B168" s="25"/>
      <c r="C168" s="9"/>
      <c r="D168" s="34"/>
      <c r="E168" s="39"/>
      <c r="F168" s="47"/>
      <c r="G168" s="39"/>
      <c r="H168" s="67"/>
    </row>
    <row r="169" spans="1:9" s="3" customFormat="1" ht="12.75">
      <c r="A169" s="68" t="s">
        <v>115</v>
      </c>
      <c r="B169" s="24">
        <v>735</v>
      </c>
      <c r="C169" s="6">
        <v>823</v>
      </c>
      <c r="D169" s="34">
        <v>852</v>
      </c>
      <c r="E169" s="39">
        <v>921</v>
      </c>
      <c r="F169" s="46">
        <v>967</v>
      </c>
      <c r="G169" s="39">
        <f>F169-B169</f>
        <v>232</v>
      </c>
      <c r="H169" s="69">
        <f>G169/B169</f>
        <v>0.31564625850340133</v>
      </c>
      <c r="I169" s="3" t="s">
        <v>22</v>
      </c>
    </row>
    <row r="170" spans="1:9" s="3" customFormat="1" ht="12.75">
      <c r="A170" s="71" t="s">
        <v>14</v>
      </c>
      <c r="B170" s="21">
        <f>SUM(B169)</f>
        <v>735</v>
      </c>
      <c r="C170" s="7">
        <f>SUM(C169)</f>
        <v>823</v>
      </c>
      <c r="D170" s="35">
        <v>852</v>
      </c>
      <c r="E170" s="40">
        <v>921</v>
      </c>
      <c r="F170" s="47">
        <f>SUM(F169)</f>
        <v>967</v>
      </c>
      <c r="G170" s="40">
        <f>F170-B170</f>
        <v>232</v>
      </c>
      <c r="H170" s="72">
        <f>G170/B170</f>
        <v>0.31564625850340133</v>
      </c>
      <c r="I170" s="3" t="s">
        <v>22</v>
      </c>
    </row>
    <row r="171" spans="1:8" s="3" customFormat="1" ht="12.75">
      <c r="A171" s="73"/>
      <c r="B171" s="22"/>
      <c r="C171" s="9"/>
      <c r="D171" s="34"/>
      <c r="E171" s="39"/>
      <c r="F171" s="47"/>
      <c r="G171" s="39"/>
      <c r="H171" s="67"/>
    </row>
    <row r="172" spans="1:8" s="3" customFormat="1" ht="12.75">
      <c r="A172" s="75" t="s">
        <v>116</v>
      </c>
      <c r="B172" s="25"/>
      <c r="C172" s="9"/>
      <c r="D172" s="34"/>
      <c r="E172" s="39"/>
      <c r="F172" s="47"/>
      <c r="G172" s="39"/>
      <c r="H172" s="67"/>
    </row>
    <row r="173" spans="1:8" s="3" customFormat="1" ht="12.75">
      <c r="A173" s="68" t="s">
        <v>117</v>
      </c>
      <c r="B173" s="24">
        <v>4</v>
      </c>
      <c r="C173" s="6">
        <v>2</v>
      </c>
      <c r="D173" s="34">
        <v>2</v>
      </c>
      <c r="E173" s="39">
        <v>2</v>
      </c>
      <c r="F173" s="45">
        <v>2</v>
      </c>
      <c r="G173" s="39">
        <f>F173-B173</f>
        <v>-2</v>
      </c>
      <c r="H173" s="69">
        <f>G173/B173</f>
        <v>-0.5</v>
      </c>
    </row>
    <row r="174" spans="1:8" s="3" customFormat="1" ht="12.75">
      <c r="A174" s="68" t="s">
        <v>118</v>
      </c>
      <c r="B174" s="24">
        <v>0</v>
      </c>
      <c r="C174" s="6">
        <v>0</v>
      </c>
      <c r="D174" s="34">
        <v>0</v>
      </c>
      <c r="E174" s="39">
        <v>0</v>
      </c>
      <c r="F174" s="46">
        <v>0</v>
      </c>
      <c r="G174" s="39">
        <f>F174-B174</f>
        <v>0</v>
      </c>
      <c r="H174" s="69">
        <v>0</v>
      </c>
    </row>
    <row r="175" spans="1:8" s="3" customFormat="1" ht="12.75">
      <c r="A175" s="71" t="s">
        <v>14</v>
      </c>
      <c r="B175" s="21">
        <f>SUM(B173:B174)</f>
        <v>4</v>
      </c>
      <c r="C175" s="7">
        <f>SUM(C173:C174)</f>
        <v>2</v>
      </c>
      <c r="D175" s="35">
        <v>2</v>
      </c>
      <c r="E175" s="40">
        <v>2</v>
      </c>
      <c r="F175" s="47">
        <f>SUM(F173:F174)</f>
        <v>2</v>
      </c>
      <c r="G175" s="40">
        <f>F175-B175</f>
        <v>-2</v>
      </c>
      <c r="H175" s="72">
        <f>G175/B175</f>
        <v>-0.5</v>
      </c>
    </row>
    <row r="176" spans="1:8" s="3" customFormat="1" ht="12.75">
      <c r="A176" s="73"/>
      <c r="B176" s="22"/>
      <c r="C176" s="9"/>
      <c r="D176" s="34"/>
      <c r="E176" s="39"/>
      <c r="F176" s="47"/>
      <c r="G176" s="39"/>
      <c r="H176" s="67"/>
    </row>
    <row r="177" spans="1:8" s="3" customFormat="1" ht="12.75">
      <c r="A177" s="75" t="s">
        <v>119</v>
      </c>
      <c r="B177" s="25"/>
      <c r="C177" s="9"/>
      <c r="D177" s="34"/>
      <c r="E177" s="39"/>
      <c r="F177" s="47"/>
      <c r="G177" s="39"/>
      <c r="H177" s="67"/>
    </row>
    <row r="178" spans="1:8" s="3" customFormat="1" ht="12.75">
      <c r="A178" s="68" t="s">
        <v>120</v>
      </c>
      <c r="B178" s="24">
        <v>3</v>
      </c>
      <c r="C178" s="6">
        <v>5</v>
      </c>
      <c r="D178" s="34">
        <v>6</v>
      </c>
      <c r="E178" s="39">
        <v>3</v>
      </c>
      <c r="F178" s="45">
        <v>4</v>
      </c>
      <c r="G178" s="39">
        <f aca="true" t="shared" si="7" ref="G178:G183">F178-B178</f>
        <v>1</v>
      </c>
      <c r="H178" s="69">
        <f>G178/B178</f>
        <v>0.3333333333333333</v>
      </c>
    </row>
    <row r="179" spans="1:8" s="3" customFormat="1" ht="12.75">
      <c r="A179" s="68" t="s">
        <v>121</v>
      </c>
      <c r="B179" s="24">
        <v>0</v>
      </c>
      <c r="C179" s="6">
        <v>0</v>
      </c>
      <c r="D179" s="34">
        <v>0</v>
      </c>
      <c r="E179" s="39">
        <v>0</v>
      </c>
      <c r="F179" s="45">
        <v>0</v>
      </c>
      <c r="G179" s="39">
        <f t="shared" si="7"/>
        <v>0</v>
      </c>
      <c r="H179" s="69">
        <v>0</v>
      </c>
    </row>
    <row r="180" spans="1:8" s="3" customFormat="1" ht="12.75">
      <c r="A180" s="68" t="s">
        <v>122</v>
      </c>
      <c r="B180" s="24">
        <v>0</v>
      </c>
      <c r="C180" s="6">
        <v>1</v>
      </c>
      <c r="D180" s="34">
        <v>0</v>
      </c>
      <c r="E180" s="39">
        <v>0</v>
      </c>
      <c r="F180" s="45">
        <v>1</v>
      </c>
      <c r="G180" s="39">
        <f t="shared" si="7"/>
        <v>1</v>
      </c>
      <c r="H180" s="69">
        <v>0</v>
      </c>
    </row>
    <row r="181" spans="1:8" s="3" customFormat="1" ht="12.75">
      <c r="A181" s="68" t="s">
        <v>123</v>
      </c>
      <c r="B181" s="24">
        <v>3</v>
      </c>
      <c r="C181" s="6">
        <v>3</v>
      </c>
      <c r="D181" s="34">
        <v>3</v>
      </c>
      <c r="E181" s="39">
        <v>3</v>
      </c>
      <c r="F181" s="45">
        <v>1</v>
      </c>
      <c r="G181" s="39">
        <f t="shared" si="7"/>
        <v>-2</v>
      </c>
      <c r="H181" s="69">
        <f>G181/B181</f>
        <v>-0.6666666666666666</v>
      </c>
    </row>
    <row r="182" spans="1:8" s="3" customFormat="1" ht="12.75">
      <c r="A182" s="68" t="s">
        <v>124</v>
      </c>
      <c r="B182" s="24">
        <v>3</v>
      </c>
      <c r="C182" s="6">
        <v>2</v>
      </c>
      <c r="D182" s="34">
        <v>2</v>
      </c>
      <c r="E182" s="39">
        <v>2</v>
      </c>
      <c r="F182" s="46">
        <v>4</v>
      </c>
      <c r="G182" s="39">
        <f t="shared" si="7"/>
        <v>1</v>
      </c>
      <c r="H182" s="69">
        <f>G182/B182</f>
        <v>0.3333333333333333</v>
      </c>
    </row>
    <row r="183" spans="1:8" s="3" customFormat="1" ht="12.75">
      <c r="A183" s="71" t="s">
        <v>14</v>
      </c>
      <c r="B183" s="21">
        <f>SUM(B178:B182)</f>
        <v>9</v>
      </c>
      <c r="C183" s="7">
        <f>SUM(C178:C182)</f>
        <v>11</v>
      </c>
      <c r="D183" s="35">
        <v>11</v>
      </c>
      <c r="E183" s="40">
        <v>8</v>
      </c>
      <c r="F183" s="47">
        <f>SUM(F178:F182)</f>
        <v>10</v>
      </c>
      <c r="G183" s="40">
        <f t="shared" si="7"/>
        <v>1</v>
      </c>
      <c r="H183" s="72">
        <f>G183/B183</f>
        <v>0.1111111111111111</v>
      </c>
    </row>
    <row r="184" spans="1:8" s="3" customFormat="1" ht="12.75">
      <c r="A184" s="73"/>
      <c r="B184" s="22"/>
      <c r="C184" s="9"/>
      <c r="D184" s="34"/>
      <c r="E184" s="39"/>
      <c r="F184" s="47"/>
      <c r="G184" s="39"/>
      <c r="H184" s="67"/>
    </row>
    <row r="185" spans="1:8" s="3" customFormat="1" ht="12.75">
      <c r="A185" s="75" t="s">
        <v>125</v>
      </c>
      <c r="B185" s="25"/>
      <c r="C185" s="9"/>
      <c r="D185" s="34"/>
      <c r="E185" s="39"/>
      <c r="F185" s="47"/>
      <c r="G185" s="39"/>
      <c r="H185" s="67"/>
    </row>
    <row r="186" spans="1:8" s="3" customFormat="1" ht="12.75">
      <c r="A186" s="68" t="s">
        <v>126</v>
      </c>
      <c r="B186" s="24">
        <v>8</v>
      </c>
      <c r="C186" s="6">
        <v>9</v>
      </c>
      <c r="D186" s="34">
        <v>6</v>
      </c>
      <c r="E186" s="39">
        <v>7</v>
      </c>
      <c r="F186" s="46">
        <v>3</v>
      </c>
      <c r="G186" s="39">
        <f>F186-B186</f>
        <v>-5</v>
      </c>
      <c r="H186" s="69">
        <f>G186/B186</f>
        <v>-0.625</v>
      </c>
    </row>
    <row r="187" spans="1:8" s="3" customFormat="1" ht="12.75">
      <c r="A187" s="71" t="s">
        <v>14</v>
      </c>
      <c r="B187" s="21">
        <f>SUM(B186)</f>
        <v>8</v>
      </c>
      <c r="C187" s="7">
        <f>SUM(C186)</f>
        <v>9</v>
      </c>
      <c r="D187" s="35">
        <v>6</v>
      </c>
      <c r="E187" s="40">
        <v>7</v>
      </c>
      <c r="F187" s="47">
        <f>SUM(F186)</f>
        <v>3</v>
      </c>
      <c r="G187" s="40">
        <f>F187-B187</f>
        <v>-5</v>
      </c>
      <c r="H187" s="72">
        <f>G187/B187</f>
        <v>-0.625</v>
      </c>
    </row>
    <row r="188" spans="1:8" s="3" customFormat="1" ht="12.75">
      <c r="A188" s="73"/>
      <c r="B188" s="22"/>
      <c r="C188" s="9"/>
      <c r="D188" s="34"/>
      <c r="E188" s="39"/>
      <c r="F188" s="47"/>
      <c r="G188" s="39"/>
      <c r="H188" s="67"/>
    </row>
    <row r="189" spans="1:8" s="3" customFormat="1" ht="12.75">
      <c r="A189" s="75" t="s">
        <v>127</v>
      </c>
      <c r="B189" s="25"/>
      <c r="C189" s="9"/>
      <c r="D189" s="34"/>
      <c r="E189" s="39"/>
      <c r="F189" s="47"/>
      <c r="G189" s="39"/>
      <c r="H189" s="67"/>
    </row>
    <row r="190" spans="1:9" s="3" customFormat="1" ht="12.75">
      <c r="A190" s="68" t="s">
        <v>128</v>
      </c>
      <c r="B190" s="24">
        <v>225</v>
      </c>
      <c r="C190" s="6">
        <v>197</v>
      </c>
      <c r="D190" s="34">
        <v>203</v>
      </c>
      <c r="E190" s="39">
        <v>229</v>
      </c>
      <c r="F190" s="45">
        <v>220</v>
      </c>
      <c r="G190" s="39">
        <f>F190-B190</f>
        <v>-5</v>
      </c>
      <c r="H190" s="69">
        <f>G190/B190</f>
        <v>-0.022222222222222223</v>
      </c>
      <c r="I190" s="3" t="s">
        <v>22</v>
      </c>
    </row>
    <row r="191" spans="1:8" s="3" customFormat="1" ht="12.75">
      <c r="A191" s="68" t="s">
        <v>129</v>
      </c>
      <c r="B191" s="24">
        <v>29</v>
      </c>
      <c r="C191" s="6">
        <v>25</v>
      </c>
      <c r="D191" s="34">
        <v>27</v>
      </c>
      <c r="E191" s="39">
        <v>28</v>
      </c>
      <c r="F191" s="45">
        <v>20</v>
      </c>
      <c r="G191" s="39">
        <f>F191-B191</f>
        <v>-9</v>
      </c>
      <c r="H191" s="69">
        <f>G191/B191</f>
        <v>-0.3103448275862069</v>
      </c>
    </row>
    <row r="192" spans="1:8" s="3" customFormat="1" ht="12.75">
      <c r="A192" s="68" t="s">
        <v>130</v>
      </c>
      <c r="B192" s="24">
        <v>332</v>
      </c>
      <c r="C192" s="6">
        <v>333</v>
      </c>
      <c r="D192" s="34">
        <v>326</v>
      </c>
      <c r="E192" s="39">
        <v>303</v>
      </c>
      <c r="F192" s="46">
        <v>306</v>
      </c>
      <c r="G192" s="39">
        <f>F192-B192</f>
        <v>-26</v>
      </c>
      <c r="H192" s="69">
        <f>G192/B192</f>
        <v>-0.0783132530120482</v>
      </c>
    </row>
    <row r="193" spans="1:9" s="3" customFormat="1" ht="12.75">
      <c r="A193" s="71" t="s">
        <v>14</v>
      </c>
      <c r="B193" s="21">
        <f>SUM(B190:B192)</f>
        <v>586</v>
      </c>
      <c r="C193" s="7">
        <f>SUM(C190:C192)</f>
        <v>555</v>
      </c>
      <c r="D193" s="35">
        <v>556</v>
      </c>
      <c r="E193" s="40">
        <v>560</v>
      </c>
      <c r="F193" s="47">
        <f>SUM(F190:F192)</f>
        <v>546</v>
      </c>
      <c r="G193" s="40">
        <f>F193-B193</f>
        <v>-40</v>
      </c>
      <c r="H193" s="72">
        <f>G193/B193</f>
        <v>-0.06825938566552901</v>
      </c>
      <c r="I193" s="3" t="s">
        <v>22</v>
      </c>
    </row>
    <row r="194" spans="1:8" s="3" customFormat="1" ht="12.75">
      <c r="A194" s="73"/>
      <c r="B194" s="22"/>
      <c r="C194" s="9"/>
      <c r="D194" s="34"/>
      <c r="E194" s="39"/>
      <c r="F194" s="47"/>
      <c r="G194" s="39"/>
      <c r="H194" s="67"/>
    </row>
    <row r="195" spans="1:8" s="3" customFormat="1" ht="12.75">
      <c r="A195" s="75" t="s">
        <v>131</v>
      </c>
      <c r="B195" s="25"/>
      <c r="C195" s="9"/>
      <c r="D195" s="34"/>
      <c r="E195" s="39"/>
      <c r="F195" s="47"/>
      <c r="G195" s="39"/>
      <c r="H195" s="67"/>
    </row>
    <row r="196" spans="1:8" s="3" customFormat="1" ht="12.75">
      <c r="A196" s="68" t="s">
        <v>132</v>
      </c>
      <c r="B196" s="24">
        <v>261</v>
      </c>
      <c r="C196" s="6">
        <v>259</v>
      </c>
      <c r="D196" s="34">
        <v>279</v>
      </c>
      <c r="E196" s="39">
        <v>285</v>
      </c>
      <c r="F196" s="45">
        <v>274</v>
      </c>
      <c r="G196" s="39">
        <f>F196-B196</f>
        <v>13</v>
      </c>
      <c r="H196" s="69">
        <f>G196/B196</f>
        <v>0.04980842911877394</v>
      </c>
    </row>
    <row r="197" spans="1:8" s="3" customFormat="1" ht="12.75">
      <c r="A197" s="68" t="s">
        <v>133</v>
      </c>
      <c r="B197" s="24">
        <v>151</v>
      </c>
      <c r="C197" s="6">
        <v>144</v>
      </c>
      <c r="D197" s="34">
        <v>140</v>
      </c>
      <c r="E197" s="39">
        <v>124</v>
      </c>
      <c r="F197" s="45">
        <v>122</v>
      </c>
      <c r="G197" s="39">
        <f>F197-B197</f>
        <v>-29</v>
      </c>
      <c r="H197" s="69">
        <f>G197/B197</f>
        <v>-0.19205298013245034</v>
      </c>
    </row>
    <row r="198" spans="1:8" s="3" customFormat="1" ht="12.75">
      <c r="A198" s="68" t="s">
        <v>134</v>
      </c>
      <c r="B198" s="24">
        <v>21</v>
      </c>
      <c r="C198" s="6">
        <v>21</v>
      </c>
      <c r="D198" s="34">
        <v>19</v>
      </c>
      <c r="E198" s="39">
        <v>20</v>
      </c>
      <c r="F198" s="46">
        <v>16</v>
      </c>
      <c r="G198" s="39">
        <f>F198-B198</f>
        <v>-5</v>
      </c>
      <c r="H198" s="69">
        <f>G198/B198</f>
        <v>-0.23809523809523808</v>
      </c>
    </row>
    <row r="199" spans="1:8" s="3" customFormat="1" ht="12.75">
      <c r="A199" s="71" t="s">
        <v>14</v>
      </c>
      <c r="B199" s="21">
        <f>SUM(B196:B198)</f>
        <v>433</v>
      </c>
      <c r="C199" s="7">
        <f>SUM(C196:C198)</f>
        <v>424</v>
      </c>
      <c r="D199" s="35">
        <v>438</v>
      </c>
      <c r="E199" s="40">
        <v>429</v>
      </c>
      <c r="F199" s="47">
        <f>SUM(F196:F198)</f>
        <v>412</v>
      </c>
      <c r="G199" s="40">
        <f>F199-B199</f>
        <v>-21</v>
      </c>
      <c r="H199" s="72">
        <f>G199/B199</f>
        <v>-0.04849884526558892</v>
      </c>
    </row>
    <row r="200" spans="1:8" s="3" customFormat="1" ht="12.75">
      <c r="A200" s="76"/>
      <c r="B200" s="22"/>
      <c r="C200" s="9"/>
      <c r="D200" s="34"/>
      <c r="E200" s="39"/>
      <c r="F200" s="47"/>
      <c r="G200" s="39"/>
      <c r="H200" s="67"/>
    </row>
    <row r="201" spans="1:8" s="3" customFormat="1" ht="12.75">
      <c r="A201" s="75" t="s">
        <v>135</v>
      </c>
      <c r="B201" s="25"/>
      <c r="C201" s="9"/>
      <c r="D201" s="34"/>
      <c r="E201" s="39"/>
      <c r="F201" s="47"/>
      <c r="G201" s="39"/>
      <c r="H201" s="67"/>
    </row>
    <row r="202" spans="1:8" s="3" customFormat="1" ht="12.75">
      <c r="A202" s="68" t="s">
        <v>136</v>
      </c>
      <c r="B202" s="24">
        <v>174</v>
      </c>
      <c r="C202" s="6">
        <v>24</v>
      </c>
      <c r="D202" s="34">
        <v>33</v>
      </c>
      <c r="E202" s="39">
        <v>27</v>
      </c>
      <c r="F202" s="45">
        <v>29</v>
      </c>
      <c r="G202" s="39">
        <f aca="true" t="shared" si="8" ref="G202:G208">F202-B202</f>
        <v>-145</v>
      </c>
      <c r="H202" s="69">
        <f>G202/B202</f>
        <v>-0.8333333333333334</v>
      </c>
    </row>
    <row r="203" spans="1:8" s="3" customFormat="1" ht="12.75">
      <c r="A203" s="68" t="s">
        <v>137</v>
      </c>
      <c r="B203" s="24">
        <v>0</v>
      </c>
      <c r="C203" s="6">
        <v>0</v>
      </c>
      <c r="D203" s="34">
        <v>0</v>
      </c>
      <c r="E203" s="39">
        <v>0</v>
      </c>
      <c r="F203" s="45">
        <v>0</v>
      </c>
      <c r="G203" s="39">
        <f t="shared" si="8"/>
        <v>0</v>
      </c>
      <c r="H203" s="69">
        <v>0</v>
      </c>
    </row>
    <row r="204" spans="1:8" s="3" customFormat="1" ht="12.75">
      <c r="A204" s="68" t="s">
        <v>138</v>
      </c>
      <c r="B204" s="24">
        <v>0</v>
      </c>
      <c r="C204" s="6">
        <v>0</v>
      </c>
      <c r="D204" s="34">
        <v>2</v>
      </c>
      <c r="E204" s="39">
        <v>4</v>
      </c>
      <c r="F204" s="45">
        <v>0</v>
      </c>
      <c r="G204" s="39">
        <f t="shared" si="8"/>
        <v>0</v>
      </c>
      <c r="H204" s="69">
        <v>0</v>
      </c>
    </row>
    <row r="205" spans="1:8" s="3" customFormat="1" ht="12.75">
      <c r="A205" s="68" t="s">
        <v>139</v>
      </c>
      <c r="B205" s="24">
        <v>4</v>
      </c>
      <c r="C205" s="6">
        <v>4</v>
      </c>
      <c r="D205" s="34">
        <v>2</v>
      </c>
      <c r="E205" s="39">
        <v>0</v>
      </c>
      <c r="F205" s="45">
        <v>0</v>
      </c>
      <c r="G205" s="39">
        <f t="shared" si="8"/>
        <v>-4</v>
      </c>
      <c r="H205" s="69">
        <f>G205/B205</f>
        <v>-1</v>
      </c>
    </row>
    <row r="206" spans="1:8" s="3" customFormat="1" ht="12.75">
      <c r="A206" s="68" t="s">
        <v>140</v>
      </c>
      <c r="B206" s="24">
        <v>0</v>
      </c>
      <c r="C206" s="6">
        <v>2</v>
      </c>
      <c r="D206" s="34">
        <v>11</v>
      </c>
      <c r="E206" s="39">
        <v>12</v>
      </c>
      <c r="F206" s="45">
        <v>8</v>
      </c>
      <c r="G206" s="39">
        <f t="shared" si="8"/>
        <v>8</v>
      </c>
      <c r="H206" s="69">
        <v>0</v>
      </c>
    </row>
    <row r="207" spans="1:8" s="3" customFormat="1" ht="12.75">
      <c r="A207" s="68" t="s">
        <v>141</v>
      </c>
      <c r="B207" s="24">
        <v>0</v>
      </c>
      <c r="C207" s="6">
        <v>0</v>
      </c>
      <c r="D207" s="34">
        <v>0</v>
      </c>
      <c r="E207" s="39">
        <v>0</v>
      </c>
      <c r="F207" s="46">
        <v>0</v>
      </c>
      <c r="G207" s="39">
        <f t="shared" si="8"/>
        <v>0</v>
      </c>
      <c r="H207" s="69">
        <v>0</v>
      </c>
    </row>
    <row r="208" spans="1:8" s="3" customFormat="1" ht="12.75">
      <c r="A208" s="71" t="s">
        <v>14</v>
      </c>
      <c r="B208" s="21">
        <f>SUM(B202:B207)</f>
        <v>178</v>
      </c>
      <c r="C208" s="7">
        <f>SUM(C202:C207)</f>
        <v>30</v>
      </c>
      <c r="D208" s="35">
        <v>48</v>
      </c>
      <c r="E208" s="40">
        <v>43</v>
      </c>
      <c r="F208" s="47">
        <f>SUM(F202:F207)</f>
        <v>37</v>
      </c>
      <c r="G208" s="40">
        <f t="shared" si="8"/>
        <v>-141</v>
      </c>
      <c r="H208" s="72">
        <f>G208/B208</f>
        <v>-0.7921348314606742</v>
      </c>
    </row>
    <row r="209" spans="1:8" s="3" customFormat="1" ht="12.75">
      <c r="A209" s="73"/>
      <c r="B209" s="22"/>
      <c r="C209" s="9"/>
      <c r="D209" s="34"/>
      <c r="E209" s="39"/>
      <c r="F209" s="47"/>
      <c r="G209" s="39"/>
      <c r="H209" s="67"/>
    </row>
    <row r="210" spans="1:8" s="3" customFormat="1" ht="12.75">
      <c r="A210" s="75" t="s">
        <v>142</v>
      </c>
      <c r="B210" s="25"/>
      <c r="C210" s="9"/>
      <c r="D210" s="34"/>
      <c r="E210" s="39"/>
      <c r="F210" s="47"/>
      <c r="G210" s="39"/>
      <c r="H210" s="67"/>
    </row>
    <row r="211" spans="1:8" s="3" customFormat="1" ht="12.75">
      <c r="A211" s="68" t="s">
        <v>143</v>
      </c>
      <c r="B211" s="24">
        <v>3</v>
      </c>
      <c r="C211" s="6">
        <v>2</v>
      </c>
      <c r="D211" s="34">
        <v>2</v>
      </c>
      <c r="E211" s="39">
        <v>1</v>
      </c>
      <c r="F211" s="45">
        <v>1</v>
      </c>
      <c r="G211" s="39">
        <f>F211-B211</f>
        <v>-2</v>
      </c>
      <c r="H211" s="69">
        <f>G211/B211</f>
        <v>-0.6666666666666666</v>
      </c>
    </row>
    <row r="212" spans="1:8" s="3" customFormat="1" ht="12.75">
      <c r="A212" s="68" t="s">
        <v>144</v>
      </c>
      <c r="B212" s="24">
        <v>12</v>
      </c>
      <c r="C212" s="6">
        <v>14</v>
      </c>
      <c r="D212" s="34">
        <v>11</v>
      </c>
      <c r="E212" s="39">
        <v>12</v>
      </c>
      <c r="F212" s="45">
        <v>10</v>
      </c>
      <c r="G212" s="39">
        <f>F212-B212</f>
        <v>-2</v>
      </c>
      <c r="H212" s="69">
        <f>G212/B212</f>
        <v>-0.16666666666666666</v>
      </c>
    </row>
    <row r="213" spans="1:8" s="3" customFormat="1" ht="12.75">
      <c r="A213" s="68" t="s">
        <v>145</v>
      </c>
      <c r="B213" s="24">
        <v>2</v>
      </c>
      <c r="C213" s="6">
        <v>2</v>
      </c>
      <c r="D213" s="34">
        <v>2</v>
      </c>
      <c r="E213" s="39">
        <v>1</v>
      </c>
      <c r="F213" s="46">
        <v>2</v>
      </c>
      <c r="G213" s="39">
        <f>F213-B213</f>
        <v>0</v>
      </c>
      <c r="H213" s="69">
        <v>0</v>
      </c>
    </row>
    <row r="214" spans="1:8" s="3" customFormat="1" ht="12.75">
      <c r="A214" s="71" t="s">
        <v>14</v>
      </c>
      <c r="B214" s="21">
        <f>SUM(B211:B213)</f>
        <v>17</v>
      </c>
      <c r="C214" s="7">
        <f>SUM(C211:C213)</f>
        <v>18</v>
      </c>
      <c r="D214" s="35">
        <v>15</v>
      </c>
      <c r="E214" s="40">
        <v>14</v>
      </c>
      <c r="F214" s="47">
        <f>SUM(F211:F213)</f>
        <v>13</v>
      </c>
      <c r="G214" s="40">
        <f>F214-B214</f>
        <v>-4</v>
      </c>
      <c r="H214" s="72">
        <f>G214/B214</f>
        <v>-0.23529411764705882</v>
      </c>
    </row>
    <row r="215" spans="1:8" s="3" customFormat="1" ht="12.75">
      <c r="A215" s="73"/>
      <c r="B215" s="22"/>
      <c r="C215" s="9"/>
      <c r="D215" s="34"/>
      <c r="E215" s="39"/>
      <c r="F215" s="47"/>
      <c r="G215" s="39"/>
      <c r="H215" s="67"/>
    </row>
    <row r="216" spans="1:8" s="3" customFormat="1" ht="12.75">
      <c r="A216" s="75" t="s">
        <v>146</v>
      </c>
      <c r="B216" s="25"/>
      <c r="C216" s="9"/>
      <c r="D216" s="34"/>
      <c r="E216" s="39"/>
      <c r="F216" s="47"/>
      <c r="G216" s="39"/>
      <c r="H216" s="67"/>
    </row>
    <row r="217" spans="1:8" s="3" customFormat="1" ht="12.75">
      <c r="A217" s="68" t="s">
        <v>147</v>
      </c>
      <c r="B217" s="24">
        <v>20</v>
      </c>
      <c r="C217" s="6">
        <v>22</v>
      </c>
      <c r="D217" s="34">
        <v>1</v>
      </c>
      <c r="E217" s="39">
        <v>24</v>
      </c>
      <c r="F217" s="45">
        <v>27</v>
      </c>
      <c r="G217" s="39">
        <f>F217-B217</f>
        <v>7</v>
      </c>
      <c r="H217" s="69">
        <f>G217/B217</f>
        <v>0.35</v>
      </c>
    </row>
    <row r="218" spans="1:8" s="3" customFormat="1" ht="12.75">
      <c r="A218" s="68" t="s">
        <v>148</v>
      </c>
      <c r="B218" s="24">
        <v>0</v>
      </c>
      <c r="C218" s="6">
        <v>0</v>
      </c>
      <c r="D218" s="34">
        <v>0</v>
      </c>
      <c r="E218" s="39">
        <v>0</v>
      </c>
      <c r="F218" s="45">
        <v>0</v>
      </c>
      <c r="G218" s="39">
        <f>F218-B218</f>
        <v>0</v>
      </c>
      <c r="H218" s="69">
        <v>0</v>
      </c>
    </row>
    <row r="219" spans="1:8" s="3" customFormat="1" ht="12.75">
      <c r="A219" s="68" t="s">
        <v>149</v>
      </c>
      <c r="B219" s="24">
        <v>0</v>
      </c>
      <c r="C219" s="6">
        <v>0</v>
      </c>
      <c r="D219" s="34">
        <v>0</v>
      </c>
      <c r="E219" s="39">
        <v>0</v>
      </c>
      <c r="F219" s="45">
        <v>0</v>
      </c>
      <c r="G219" s="39">
        <f>F219-B219</f>
        <v>0</v>
      </c>
      <c r="H219" s="69">
        <v>0</v>
      </c>
    </row>
    <row r="220" spans="1:8" s="3" customFormat="1" ht="12.75">
      <c r="A220" s="68" t="s">
        <v>150</v>
      </c>
      <c r="B220" s="24">
        <v>0</v>
      </c>
      <c r="C220" s="6">
        <v>0</v>
      </c>
      <c r="D220" s="34">
        <v>0</v>
      </c>
      <c r="E220" s="39">
        <v>0</v>
      </c>
      <c r="F220" s="46">
        <v>0</v>
      </c>
      <c r="G220" s="39">
        <f>F220-B220</f>
        <v>0</v>
      </c>
      <c r="H220" s="69">
        <v>0</v>
      </c>
    </row>
    <row r="221" spans="1:8" s="3" customFormat="1" ht="12.75">
      <c r="A221" s="71" t="s">
        <v>14</v>
      </c>
      <c r="B221" s="21">
        <f>SUM(B217:B220)</f>
        <v>20</v>
      </c>
      <c r="C221" s="7">
        <f>SUM(C217:C220)</f>
        <v>22</v>
      </c>
      <c r="D221" s="35">
        <v>1</v>
      </c>
      <c r="E221" s="40">
        <v>24</v>
      </c>
      <c r="F221" s="47">
        <f>SUM(F217:F220)</f>
        <v>27</v>
      </c>
      <c r="G221" s="40">
        <f>F221-B221</f>
        <v>7</v>
      </c>
      <c r="H221" s="72">
        <f>G221/B221</f>
        <v>0.35</v>
      </c>
    </row>
    <row r="222" spans="1:8" s="3" customFormat="1" ht="12.75">
      <c r="A222" s="73"/>
      <c r="B222" s="22"/>
      <c r="C222" s="9"/>
      <c r="D222" s="34"/>
      <c r="E222" s="39"/>
      <c r="F222" s="47"/>
      <c r="G222" s="39"/>
      <c r="H222" s="67"/>
    </row>
    <row r="223" spans="1:8" s="3" customFormat="1" ht="12.75">
      <c r="A223" s="75" t="s">
        <v>151</v>
      </c>
      <c r="B223" s="25"/>
      <c r="C223" s="9"/>
      <c r="D223" s="34"/>
      <c r="E223" s="39"/>
      <c r="F223" s="47"/>
      <c r="G223" s="39"/>
      <c r="H223" s="67"/>
    </row>
    <row r="224" spans="1:8" s="3" customFormat="1" ht="12.75">
      <c r="A224" s="68" t="s">
        <v>152</v>
      </c>
      <c r="B224" s="24">
        <v>5</v>
      </c>
      <c r="C224" s="6">
        <v>5</v>
      </c>
      <c r="D224" s="34">
        <v>8</v>
      </c>
      <c r="E224" s="39">
        <v>4</v>
      </c>
      <c r="F224" s="45">
        <v>1</v>
      </c>
      <c r="G224" s="39">
        <f>F224-B224</f>
        <v>-4</v>
      </c>
      <c r="H224" s="69">
        <f>G224/B224</f>
        <v>-0.8</v>
      </c>
    </row>
    <row r="225" spans="1:8" s="3" customFormat="1" ht="12.75">
      <c r="A225" s="68" t="s">
        <v>153</v>
      </c>
      <c r="B225" s="24">
        <v>11</v>
      </c>
      <c r="C225" s="6">
        <v>9</v>
      </c>
      <c r="D225" s="34">
        <v>18</v>
      </c>
      <c r="E225" s="39">
        <v>15</v>
      </c>
      <c r="F225" s="45">
        <v>7</v>
      </c>
      <c r="G225" s="39">
        <f>F225-B225</f>
        <v>-4</v>
      </c>
      <c r="H225" s="69">
        <f>G225/B225</f>
        <v>-0.36363636363636365</v>
      </c>
    </row>
    <row r="226" spans="1:8" s="3" customFormat="1" ht="12.75">
      <c r="A226" s="68" t="s">
        <v>154</v>
      </c>
      <c r="B226" s="24">
        <v>200</v>
      </c>
      <c r="C226" s="6">
        <v>193</v>
      </c>
      <c r="D226" s="34">
        <v>245</v>
      </c>
      <c r="E226" s="39">
        <v>255</v>
      </c>
      <c r="F226" s="46">
        <v>259</v>
      </c>
      <c r="G226" s="39">
        <f>F226-B226</f>
        <v>59</v>
      </c>
      <c r="H226" s="69">
        <f>G226/B226</f>
        <v>0.295</v>
      </c>
    </row>
    <row r="227" spans="1:8" s="3" customFormat="1" ht="12.75">
      <c r="A227" s="71" t="s">
        <v>14</v>
      </c>
      <c r="B227" s="21">
        <f>SUM(B224:B226)</f>
        <v>216</v>
      </c>
      <c r="C227" s="7">
        <f>SUM(C224:C226)</f>
        <v>207</v>
      </c>
      <c r="D227" s="35">
        <v>271</v>
      </c>
      <c r="E227" s="40">
        <v>274</v>
      </c>
      <c r="F227" s="47">
        <f>SUM(F224:F226)</f>
        <v>267</v>
      </c>
      <c r="G227" s="40">
        <f>F227-B227</f>
        <v>51</v>
      </c>
      <c r="H227" s="72">
        <f>G227/B227</f>
        <v>0.2361111111111111</v>
      </c>
    </row>
    <row r="228" spans="1:8" s="3" customFormat="1" ht="12.75">
      <c r="A228" s="73"/>
      <c r="B228" s="22"/>
      <c r="C228" s="9"/>
      <c r="D228" s="34"/>
      <c r="E228" s="39"/>
      <c r="F228" s="47"/>
      <c r="G228" s="39"/>
      <c r="H228" s="67"/>
    </row>
    <row r="229" spans="1:8" s="3" customFormat="1" ht="12.75">
      <c r="A229" s="75" t="s">
        <v>155</v>
      </c>
      <c r="B229" s="25"/>
      <c r="C229" s="9"/>
      <c r="D229" s="34"/>
      <c r="E229" s="39"/>
      <c r="F229" s="47"/>
      <c r="G229" s="39"/>
      <c r="H229" s="67"/>
    </row>
    <row r="230" spans="1:8" s="3" customFormat="1" ht="12.75">
      <c r="A230" s="68" t="s">
        <v>156</v>
      </c>
      <c r="B230" s="24">
        <v>0</v>
      </c>
      <c r="C230" s="6">
        <v>0</v>
      </c>
      <c r="D230" s="34">
        <v>4</v>
      </c>
      <c r="E230" s="39">
        <v>4</v>
      </c>
      <c r="F230" s="46">
        <v>4</v>
      </c>
      <c r="G230" s="39">
        <f>F230-B230</f>
        <v>4</v>
      </c>
      <c r="H230" s="69">
        <v>1</v>
      </c>
    </row>
    <row r="231" spans="1:8" s="3" customFormat="1" ht="12.75">
      <c r="A231" s="71" t="s">
        <v>14</v>
      </c>
      <c r="B231" s="21">
        <f>SUM(B230)</f>
        <v>0</v>
      </c>
      <c r="C231" s="7">
        <f>SUM(C230)</f>
        <v>0</v>
      </c>
      <c r="D231" s="35">
        <v>4</v>
      </c>
      <c r="E231" s="40">
        <v>4</v>
      </c>
      <c r="F231" s="47">
        <f>SUM(F230)</f>
        <v>4</v>
      </c>
      <c r="G231" s="40">
        <f>F231-B231</f>
        <v>4</v>
      </c>
      <c r="H231" s="72">
        <v>1</v>
      </c>
    </row>
    <row r="232" spans="1:8" s="3" customFormat="1" ht="12.75">
      <c r="A232" s="73"/>
      <c r="B232" s="22"/>
      <c r="C232" s="9"/>
      <c r="D232" s="34"/>
      <c r="E232" s="39"/>
      <c r="F232" s="47"/>
      <c r="G232" s="39"/>
      <c r="H232" s="67"/>
    </row>
    <row r="233" spans="1:8" s="3" customFormat="1" ht="12.75">
      <c r="A233" s="75" t="s">
        <v>157</v>
      </c>
      <c r="B233" s="25"/>
      <c r="C233" s="9"/>
      <c r="D233" s="34"/>
      <c r="E233" s="39"/>
      <c r="F233" s="47"/>
      <c r="G233" s="39"/>
      <c r="H233" s="67"/>
    </row>
    <row r="234" spans="1:8" s="3" customFormat="1" ht="12.75">
      <c r="A234" s="68" t="s">
        <v>158</v>
      </c>
      <c r="B234" s="24">
        <v>26</v>
      </c>
      <c r="C234" s="6">
        <v>35</v>
      </c>
      <c r="D234" s="34">
        <v>41</v>
      </c>
      <c r="E234" s="39">
        <v>46</v>
      </c>
      <c r="F234" s="46">
        <v>25</v>
      </c>
      <c r="G234" s="39">
        <f>F234-B234</f>
        <v>-1</v>
      </c>
      <c r="H234" s="69">
        <f>G234/B234</f>
        <v>-0.038461538461538464</v>
      </c>
    </row>
    <row r="235" spans="1:8" s="3" customFormat="1" ht="12.75">
      <c r="A235" s="71" t="s">
        <v>14</v>
      </c>
      <c r="B235" s="21">
        <f>SUM(B234)</f>
        <v>26</v>
      </c>
      <c r="C235" s="7">
        <f>SUM(C234)</f>
        <v>35</v>
      </c>
      <c r="D235" s="35">
        <v>41</v>
      </c>
      <c r="E235" s="40">
        <v>46</v>
      </c>
      <c r="F235" s="47">
        <f>SUM(F234)</f>
        <v>25</v>
      </c>
      <c r="G235" s="40">
        <f>F235-B235</f>
        <v>-1</v>
      </c>
      <c r="H235" s="72">
        <f>G235/B235</f>
        <v>-0.038461538461538464</v>
      </c>
    </row>
    <row r="236" spans="1:8" s="3" customFormat="1" ht="12.75">
      <c r="A236" s="73"/>
      <c r="B236" s="22"/>
      <c r="C236" s="9"/>
      <c r="D236" s="34"/>
      <c r="E236" s="39"/>
      <c r="F236" s="47"/>
      <c r="G236" s="39"/>
      <c r="H236" s="67"/>
    </row>
    <row r="237" spans="1:8" s="3" customFormat="1" ht="12.75">
      <c r="A237" s="75" t="s">
        <v>159</v>
      </c>
      <c r="B237" s="25"/>
      <c r="C237" s="9"/>
      <c r="D237" s="34"/>
      <c r="E237" s="39"/>
      <c r="F237" s="47"/>
      <c r="G237" s="39"/>
      <c r="H237" s="67"/>
    </row>
    <row r="238" spans="1:8" s="3" customFormat="1" ht="12.75">
      <c r="A238" s="68" t="s">
        <v>160</v>
      </c>
      <c r="B238" s="24">
        <v>800</v>
      </c>
      <c r="C238" s="6">
        <v>823</v>
      </c>
      <c r="D238" s="34">
        <v>820</v>
      </c>
      <c r="E238" s="39">
        <v>845</v>
      </c>
      <c r="F238" s="45">
        <v>869</v>
      </c>
      <c r="G238" s="39">
        <f>F238-B238</f>
        <v>69</v>
      </c>
      <c r="H238" s="69">
        <f>G238/B238</f>
        <v>0.08625</v>
      </c>
    </row>
    <row r="239" spans="1:8" s="3" customFormat="1" ht="12.75">
      <c r="A239" s="68" t="s">
        <v>161</v>
      </c>
      <c r="B239" s="24">
        <v>37</v>
      </c>
      <c r="C239" s="6">
        <v>40</v>
      </c>
      <c r="D239" s="34">
        <v>55</v>
      </c>
      <c r="E239" s="39">
        <v>42</v>
      </c>
      <c r="F239" s="45">
        <v>44</v>
      </c>
      <c r="G239" s="39">
        <f>F239-B239</f>
        <v>7</v>
      </c>
      <c r="H239" s="69">
        <f>G239/B239</f>
        <v>0.1891891891891892</v>
      </c>
    </row>
    <row r="240" spans="1:8" s="3" customFormat="1" ht="12.75">
      <c r="A240" s="68" t="s">
        <v>162</v>
      </c>
      <c r="B240" s="24">
        <v>31</v>
      </c>
      <c r="C240" s="6">
        <v>26</v>
      </c>
      <c r="D240" s="34">
        <v>28</v>
      </c>
      <c r="E240" s="39">
        <v>21</v>
      </c>
      <c r="F240" s="46">
        <v>26</v>
      </c>
      <c r="G240" s="39">
        <f>F240-B240</f>
        <v>-5</v>
      </c>
      <c r="H240" s="69">
        <f>G240/B240</f>
        <v>-0.16129032258064516</v>
      </c>
    </row>
    <row r="241" spans="1:8" s="3" customFormat="1" ht="12.75">
      <c r="A241" s="71" t="s">
        <v>14</v>
      </c>
      <c r="B241" s="21">
        <f>SUM(B238:B240)</f>
        <v>868</v>
      </c>
      <c r="C241" s="7">
        <f>SUM(C238:C240)</f>
        <v>889</v>
      </c>
      <c r="D241" s="35">
        <v>903</v>
      </c>
      <c r="E241" s="40">
        <v>908</v>
      </c>
      <c r="F241" s="47">
        <f>SUM(F238:F240)</f>
        <v>939</v>
      </c>
      <c r="G241" s="40">
        <f>F241-B241</f>
        <v>71</v>
      </c>
      <c r="H241" s="72">
        <f>G241/B241</f>
        <v>0.08179723502304148</v>
      </c>
    </row>
    <row r="242" spans="1:8" s="3" customFormat="1" ht="12.75">
      <c r="A242" s="73"/>
      <c r="B242" s="22"/>
      <c r="C242" s="9"/>
      <c r="D242" s="34"/>
      <c r="E242" s="39"/>
      <c r="F242" s="47"/>
      <c r="G242" s="39"/>
      <c r="H242" s="67"/>
    </row>
    <row r="243" spans="1:8" s="3" customFormat="1" ht="12.75">
      <c r="A243" s="75" t="s">
        <v>163</v>
      </c>
      <c r="B243" s="25"/>
      <c r="C243" s="9"/>
      <c r="D243" s="34"/>
      <c r="E243" s="39"/>
      <c r="F243" s="47"/>
      <c r="G243" s="39"/>
      <c r="H243" s="67"/>
    </row>
    <row r="244" spans="1:8" s="3" customFormat="1" ht="12.75">
      <c r="A244" s="68" t="s">
        <v>164</v>
      </c>
      <c r="B244" s="24">
        <v>42</v>
      </c>
      <c r="C244" s="6">
        <v>37</v>
      </c>
      <c r="D244" s="34">
        <v>46</v>
      </c>
      <c r="E244" s="39">
        <v>38</v>
      </c>
      <c r="F244" s="45">
        <v>40</v>
      </c>
      <c r="G244" s="39">
        <f>F244-B244</f>
        <v>-2</v>
      </c>
      <c r="H244" s="69">
        <f>G244/B244</f>
        <v>-0.047619047619047616</v>
      </c>
    </row>
    <row r="245" spans="1:8" s="3" customFormat="1" ht="12.75">
      <c r="A245" s="68" t="s">
        <v>165</v>
      </c>
      <c r="B245" s="24">
        <v>4</v>
      </c>
      <c r="C245" s="6">
        <v>5</v>
      </c>
      <c r="D245" s="34">
        <v>8</v>
      </c>
      <c r="E245" s="39">
        <v>6</v>
      </c>
      <c r="F245" s="46">
        <v>6</v>
      </c>
      <c r="G245" s="39">
        <f>F245-B245</f>
        <v>2</v>
      </c>
      <c r="H245" s="69">
        <f>G245/B245</f>
        <v>0.5</v>
      </c>
    </row>
    <row r="246" spans="1:8" s="3" customFormat="1" ht="12.75">
      <c r="A246" s="71" t="s">
        <v>14</v>
      </c>
      <c r="B246" s="21">
        <f>SUM(B244:B245)</f>
        <v>46</v>
      </c>
      <c r="C246" s="7">
        <f>SUM(C244:C245)</f>
        <v>42</v>
      </c>
      <c r="D246" s="35">
        <v>54</v>
      </c>
      <c r="E246" s="40">
        <v>44</v>
      </c>
      <c r="F246" s="47">
        <f>SUM(F244:F245)</f>
        <v>46</v>
      </c>
      <c r="G246" s="40">
        <f>F246-B246</f>
        <v>0</v>
      </c>
      <c r="H246" s="72">
        <f>G246/B246</f>
        <v>0</v>
      </c>
    </row>
    <row r="247" spans="1:8" s="3" customFormat="1" ht="12.75">
      <c r="A247" s="73"/>
      <c r="B247" s="22"/>
      <c r="C247" s="9"/>
      <c r="D247" s="34"/>
      <c r="E247" s="39"/>
      <c r="F247" s="47"/>
      <c r="G247" s="39"/>
      <c r="H247" s="67"/>
    </row>
    <row r="248" spans="1:8" s="3" customFormat="1" ht="12.75">
      <c r="A248" s="75" t="s">
        <v>166</v>
      </c>
      <c r="B248" s="25"/>
      <c r="C248" s="9"/>
      <c r="D248" s="34"/>
      <c r="E248" s="39"/>
      <c r="F248" s="47"/>
      <c r="G248" s="39"/>
      <c r="H248" s="67"/>
    </row>
    <row r="249" spans="1:8" s="3" customFormat="1" ht="12.75">
      <c r="A249" s="68" t="s">
        <v>167</v>
      </c>
      <c r="B249" s="24">
        <v>3</v>
      </c>
      <c r="C249" s="6">
        <v>5</v>
      </c>
      <c r="D249" s="34">
        <v>5</v>
      </c>
      <c r="E249" s="39">
        <v>6</v>
      </c>
      <c r="F249" s="45">
        <v>7</v>
      </c>
      <c r="G249" s="39">
        <f>F249-B249</f>
        <v>4</v>
      </c>
      <c r="H249" s="69">
        <f>G249/B249</f>
        <v>1.3333333333333333</v>
      </c>
    </row>
    <row r="250" spans="1:8" s="3" customFormat="1" ht="12.75">
      <c r="A250" s="68" t="s">
        <v>168</v>
      </c>
      <c r="B250" s="24">
        <v>10</v>
      </c>
      <c r="C250" s="6">
        <v>7</v>
      </c>
      <c r="D250" s="34">
        <v>9</v>
      </c>
      <c r="E250" s="39">
        <v>10</v>
      </c>
      <c r="F250" s="45">
        <v>14</v>
      </c>
      <c r="G250" s="39">
        <f>F250-B250</f>
        <v>4</v>
      </c>
      <c r="H250" s="69">
        <f>G250/B250</f>
        <v>0.4</v>
      </c>
    </row>
    <row r="251" spans="1:8" s="3" customFormat="1" ht="12.75">
      <c r="A251" s="68" t="s">
        <v>169</v>
      </c>
      <c r="B251" s="24">
        <v>0</v>
      </c>
      <c r="C251" s="6">
        <v>0</v>
      </c>
      <c r="D251" s="34">
        <v>0</v>
      </c>
      <c r="E251" s="39">
        <v>1</v>
      </c>
      <c r="F251" s="45">
        <v>0</v>
      </c>
      <c r="G251" s="39">
        <f>F251-B251</f>
        <v>0</v>
      </c>
      <c r="H251" s="69">
        <v>0</v>
      </c>
    </row>
    <row r="252" spans="1:8" s="3" customFormat="1" ht="12.75">
      <c r="A252" s="68" t="s">
        <v>170</v>
      </c>
      <c r="B252" s="24">
        <v>9</v>
      </c>
      <c r="C252" s="6">
        <v>9</v>
      </c>
      <c r="D252" s="34">
        <v>11</v>
      </c>
      <c r="E252" s="39">
        <v>6</v>
      </c>
      <c r="F252" s="46">
        <v>4</v>
      </c>
      <c r="G252" s="39">
        <f>F252-B252</f>
        <v>-5</v>
      </c>
      <c r="H252" s="69">
        <f>G252/B252</f>
        <v>-0.5555555555555556</v>
      </c>
    </row>
    <row r="253" spans="1:8" s="3" customFormat="1" ht="12.75">
      <c r="A253" s="71" t="s">
        <v>14</v>
      </c>
      <c r="B253" s="21">
        <f>SUM(B249:B252)</f>
        <v>22</v>
      </c>
      <c r="C253" s="7">
        <f>SUM(C249:C252)</f>
        <v>21</v>
      </c>
      <c r="D253" s="35">
        <v>25</v>
      </c>
      <c r="E253" s="40">
        <v>23</v>
      </c>
      <c r="F253" s="47">
        <f>SUM(F249:F252)</f>
        <v>25</v>
      </c>
      <c r="G253" s="40">
        <f>F253-B253</f>
        <v>3</v>
      </c>
      <c r="H253" s="72">
        <f>G253/B253</f>
        <v>0.13636363636363635</v>
      </c>
    </row>
    <row r="254" spans="1:8" s="3" customFormat="1" ht="12.75">
      <c r="A254" s="73"/>
      <c r="B254" s="22"/>
      <c r="C254" s="9"/>
      <c r="D254" s="34"/>
      <c r="E254" s="39"/>
      <c r="F254" s="47"/>
      <c r="G254" s="39"/>
      <c r="H254" s="67"/>
    </row>
    <row r="255" spans="1:8" s="3" customFormat="1" ht="12.75">
      <c r="A255" s="75" t="s">
        <v>171</v>
      </c>
      <c r="B255" s="25"/>
      <c r="C255" s="9"/>
      <c r="D255" s="34"/>
      <c r="E255" s="39"/>
      <c r="F255" s="47"/>
      <c r="G255" s="39"/>
      <c r="H255" s="67"/>
    </row>
    <row r="256" spans="1:8" s="3" customFormat="1" ht="12.75">
      <c r="A256" s="68" t="s">
        <v>172</v>
      </c>
      <c r="B256" s="24">
        <v>24</v>
      </c>
      <c r="C256" s="6">
        <v>27</v>
      </c>
      <c r="D256" s="34">
        <v>29</v>
      </c>
      <c r="E256" s="39">
        <v>32</v>
      </c>
      <c r="F256" s="45">
        <v>26</v>
      </c>
      <c r="G256" s="39">
        <f aca="true" t="shared" si="9" ref="G256:G262">F256-B256</f>
        <v>2</v>
      </c>
      <c r="H256" s="69">
        <f>G256/B256</f>
        <v>0.08333333333333333</v>
      </c>
    </row>
    <row r="257" spans="1:8" s="3" customFormat="1" ht="12.75">
      <c r="A257" s="68" t="s">
        <v>173</v>
      </c>
      <c r="B257" s="24">
        <v>0</v>
      </c>
      <c r="C257" s="6">
        <v>2</v>
      </c>
      <c r="D257" s="34">
        <v>2</v>
      </c>
      <c r="E257" s="39">
        <v>3</v>
      </c>
      <c r="F257" s="45">
        <v>0</v>
      </c>
      <c r="G257" s="39">
        <f t="shared" si="9"/>
        <v>0</v>
      </c>
      <c r="H257" s="69">
        <v>0</v>
      </c>
    </row>
    <row r="258" spans="1:8" s="3" customFormat="1" ht="12.75">
      <c r="A258" s="68" t="s">
        <v>174</v>
      </c>
      <c r="B258" s="24">
        <v>0</v>
      </c>
      <c r="C258" s="6">
        <v>0</v>
      </c>
      <c r="D258" s="34">
        <v>0</v>
      </c>
      <c r="E258" s="39">
        <v>1</v>
      </c>
      <c r="F258" s="45">
        <v>1</v>
      </c>
      <c r="G258" s="39">
        <f t="shared" si="9"/>
        <v>1</v>
      </c>
      <c r="H258" s="69">
        <v>0</v>
      </c>
    </row>
    <row r="259" spans="1:8" s="3" customFormat="1" ht="12.75">
      <c r="A259" s="77" t="s">
        <v>175</v>
      </c>
      <c r="B259" s="24">
        <v>0</v>
      </c>
      <c r="C259" s="10">
        <v>0</v>
      </c>
      <c r="D259" s="34">
        <v>0</v>
      </c>
      <c r="E259" s="39">
        <v>0</v>
      </c>
      <c r="F259" s="45">
        <v>0</v>
      </c>
      <c r="G259" s="39">
        <f t="shared" si="9"/>
        <v>0</v>
      </c>
      <c r="H259" s="69">
        <v>0</v>
      </c>
    </row>
    <row r="260" spans="1:8" s="3" customFormat="1" ht="12.75">
      <c r="A260" s="68" t="s">
        <v>176</v>
      </c>
      <c r="B260" s="24">
        <v>2</v>
      </c>
      <c r="C260" s="6">
        <v>2</v>
      </c>
      <c r="D260" s="34">
        <v>2</v>
      </c>
      <c r="E260" s="39">
        <v>4</v>
      </c>
      <c r="F260" s="45">
        <v>4</v>
      </c>
      <c r="G260" s="39">
        <f t="shared" si="9"/>
        <v>2</v>
      </c>
      <c r="H260" s="69">
        <v>0</v>
      </c>
    </row>
    <row r="261" spans="1:8" s="3" customFormat="1" ht="12.75">
      <c r="A261" s="68" t="s">
        <v>177</v>
      </c>
      <c r="B261" s="24">
        <v>2</v>
      </c>
      <c r="C261" s="6">
        <v>0</v>
      </c>
      <c r="D261" s="34">
        <v>0</v>
      </c>
      <c r="E261" s="39">
        <v>0</v>
      </c>
      <c r="F261" s="46">
        <v>0</v>
      </c>
      <c r="G261" s="39">
        <f t="shared" si="9"/>
        <v>-2</v>
      </c>
      <c r="H261" s="69">
        <f>G261/B261</f>
        <v>-1</v>
      </c>
    </row>
    <row r="262" spans="1:8" s="3" customFormat="1" ht="12.75">
      <c r="A262" s="71" t="s">
        <v>14</v>
      </c>
      <c r="B262" s="21">
        <f>SUM(B256:B261)</f>
        <v>28</v>
      </c>
      <c r="C262" s="7">
        <f>SUM(C256:C261)</f>
        <v>31</v>
      </c>
      <c r="D262" s="35">
        <v>33</v>
      </c>
      <c r="E262" s="40">
        <v>40</v>
      </c>
      <c r="F262" s="47">
        <f>SUM(F256:F261)</f>
        <v>31</v>
      </c>
      <c r="G262" s="40">
        <f t="shared" si="9"/>
        <v>3</v>
      </c>
      <c r="H262" s="72">
        <f>G262/B262</f>
        <v>0.10714285714285714</v>
      </c>
    </row>
    <row r="263" spans="1:8" s="3" customFormat="1" ht="12.75">
      <c r="A263" s="73"/>
      <c r="B263" s="22"/>
      <c r="C263" s="9"/>
      <c r="D263" s="34"/>
      <c r="E263" s="39"/>
      <c r="F263" s="47"/>
      <c r="G263" s="39"/>
      <c r="H263" s="67"/>
    </row>
    <row r="264" spans="1:8" s="3" customFormat="1" ht="12.75">
      <c r="A264" s="75" t="s">
        <v>178</v>
      </c>
      <c r="B264" s="25"/>
      <c r="C264" s="9"/>
      <c r="D264" s="34"/>
      <c r="E264" s="39"/>
      <c r="F264" s="47"/>
      <c r="G264" s="39"/>
      <c r="H264" s="67"/>
    </row>
    <row r="265" spans="1:8" s="3" customFormat="1" ht="12.75">
      <c r="A265" s="68" t="s">
        <v>179</v>
      </c>
      <c r="B265" s="24">
        <v>0</v>
      </c>
      <c r="C265" s="6">
        <v>2</v>
      </c>
      <c r="D265" s="34">
        <v>2</v>
      </c>
      <c r="E265" s="39">
        <v>2</v>
      </c>
      <c r="F265" s="45">
        <v>1</v>
      </c>
      <c r="G265" s="39">
        <f>F265-B265</f>
        <v>1</v>
      </c>
      <c r="H265" s="69">
        <v>0</v>
      </c>
    </row>
    <row r="266" spans="1:8" s="3" customFormat="1" ht="12.75">
      <c r="A266" s="68" t="s">
        <v>180</v>
      </c>
      <c r="B266" s="24">
        <v>0</v>
      </c>
      <c r="C266" s="6">
        <v>0</v>
      </c>
      <c r="D266" s="34">
        <v>1</v>
      </c>
      <c r="E266" s="39">
        <v>1</v>
      </c>
      <c r="F266" s="46">
        <v>2</v>
      </c>
      <c r="G266" s="39">
        <f>F266-B266</f>
        <v>2</v>
      </c>
      <c r="H266" s="69">
        <v>1</v>
      </c>
    </row>
    <row r="267" spans="1:8" s="3" customFormat="1" ht="12.75">
      <c r="A267" s="71" t="s">
        <v>14</v>
      </c>
      <c r="B267" s="21">
        <f>SUM(B265:B266)</f>
        <v>0</v>
      </c>
      <c r="C267" s="7">
        <f>SUM(C265:C266)</f>
        <v>2</v>
      </c>
      <c r="D267" s="35">
        <v>3</v>
      </c>
      <c r="E267" s="40">
        <v>3</v>
      </c>
      <c r="F267" s="47">
        <f>SUM(F265:F266)</f>
        <v>3</v>
      </c>
      <c r="G267" s="40">
        <f>F267-B267</f>
        <v>3</v>
      </c>
      <c r="H267" s="72">
        <v>1</v>
      </c>
    </row>
    <row r="268" spans="1:8" s="3" customFormat="1" ht="12.75">
      <c r="A268" s="73"/>
      <c r="B268" s="22"/>
      <c r="C268" s="9"/>
      <c r="D268" s="34"/>
      <c r="E268" s="39"/>
      <c r="F268" s="47"/>
      <c r="G268" s="39"/>
      <c r="H268" s="67"/>
    </row>
    <row r="269" spans="1:8" s="3" customFormat="1" ht="12.75">
      <c r="A269" s="75" t="s">
        <v>181</v>
      </c>
      <c r="B269" s="25"/>
      <c r="C269" s="9"/>
      <c r="D269" s="34"/>
      <c r="E269" s="39"/>
      <c r="F269" s="47"/>
      <c r="G269" s="39"/>
      <c r="H269" s="67"/>
    </row>
    <row r="270" spans="1:8" s="3" customFormat="1" ht="12.75">
      <c r="A270" s="68" t="s">
        <v>182</v>
      </c>
      <c r="B270" s="24">
        <v>12</v>
      </c>
      <c r="C270" s="6">
        <v>18</v>
      </c>
      <c r="D270" s="34">
        <v>24</v>
      </c>
      <c r="E270" s="39">
        <v>21</v>
      </c>
      <c r="F270" s="45">
        <v>28</v>
      </c>
      <c r="G270" s="39">
        <f>F270-B270</f>
        <v>16</v>
      </c>
      <c r="H270" s="69">
        <f>G270/B270</f>
        <v>1.3333333333333333</v>
      </c>
    </row>
    <row r="271" spans="1:8" s="3" customFormat="1" ht="12.75">
      <c r="A271" s="68" t="s">
        <v>183</v>
      </c>
      <c r="B271" s="24">
        <v>4</v>
      </c>
      <c r="C271" s="6">
        <v>13</v>
      </c>
      <c r="D271" s="34">
        <v>11</v>
      </c>
      <c r="E271" s="39">
        <v>6</v>
      </c>
      <c r="F271" s="46">
        <v>6</v>
      </c>
      <c r="G271" s="39">
        <f>F271-B271</f>
        <v>2</v>
      </c>
      <c r="H271" s="69">
        <f>G271/B271</f>
        <v>0.5</v>
      </c>
    </row>
    <row r="272" spans="1:8" s="3" customFormat="1" ht="12.75">
      <c r="A272" s="71" t="s">
        <v>14</v>
      </c>
      <c r="B272" s="21">
        <f>SUM(B270:B271)</f>
        <v>16</v>
      </c>
      <c r="C272" s="7">
        <f>SUM(C270:C271)</f>
        <v>31</v>
      </c>
      <c r="D272" s="35">
        <v>35</v>
      </c>
      <c r="E272" s="40">
        <v>27</v>
      </c>
      <c r="F272" s="47">
        <f>SUM(F270:F271)</f>
        <v>34</v>
      </c>
      <c r="G272" s="40">
        <f>F272-B272</f>
        <v>18</v>
      </c>
      <c r="H272" s="72">
        <f>G272/B272</f>
        <v>1.125</v>
      </c>
    </row>
    <row r="273" spans="1:8" s="3" customFormat="1" ht="12.75">
      <c r="A273" s="73"/>
      <c r="B273" s="22"/>
      <c r="C273" s="9"/>
      <c r="D273" s="34"/>
      <c r="E273" s="39"/>
      <c r="F273" s="47"/>
      <c r="G273" s="39"/>
      <c r="H273" s="67"/>
    </row>
    <row r="274" spans="1:8" s="3" customFormat="1" ht="12.75">
      <c r="A274" s="75" t="s">
        <v>184</v>
      </c>
      <c r="B274" s="25"/>
      <c r="C274" s="9"/>
      <c r="D274" s="34"/>
      <c r="E274" s="39"/>
      <c r="F274" s="47"/>
      <c r="G274" s="39"/>
      <c r="H274" s="67"/>
    </row>
    <row r="275" spans="1:8" s="3" customFormat="1" ht="12.75">
      <c r="A275" s="68" t="s">
        <v>185</v>
      </c>
      <c r="B275" s="24">
        <v>0</v>
      </c>
      <c r="C275" s="6">
        <v>0</v>
      </c>
      <c r="D275" s="34">
        <v>0</v>
      </c>
      <c r="E275" s="39">
        <v>0</v>
      </c>
      <c r="F275" s="45">
        <v>0</v>
      </c>
      <c r="G275" s="39">
        <f>F275-B275</f>
        <v>0</v>
      </c>
      <c r="H275" s="69">
        <v>0</v>
      </c>
    </row>
    <row r="276" spans="1:8" s="3" customFormat="1" ht="12.75">
      <c r="A276" s="68" t="s">
        <v>186</v>
      </c>
      <c r="B276" s="24">
        <v>1</v>
      </c>
      <c r="C276" s="6">
        <v>0</v>
      </c>
      <c r="D276" s="34">
        <v>0</v>
      </c>
      <c r="E276" s="39">
        <v>0</v>
      </c>
      <c r="F276" s="46">
        <v>0</v>
      </c>
      <c r="G276" s="39">
        <f>F276-B276</f>
        <v>-1</v>
      </c>
      <c r="H276" s="69">
        <v>0</v>
      </c>
    </row>
    <row r="277" spans="1:8" s="3" customFormat="1" ht="12.75">
      <c r="A277" s="71" t="s">
        <v>14</v>
      </c>
      <c r="B277" s="21">
        <f>SUM(B275:B276)</f>
        <v>1</v>
      </c>
      <c r="C277" s="7">
        <f>SUM(C275:C276)</f>
        <v>0</v>
      </c>
      <c r="D277" s="35">
        <v>0</v>
      </c>
      <c r="E277" s="40">
        <v>0</v>
      </c>
      <c r="F277" s="47">
        <f>SUM(F275:F276)</f>
        <v>0</v>
      </c>
      <c r="G277" s="40">
        <f>F277-B277</f>
        <v>-1</v>
      </c>
      <c r="H277" s="72">
        <f>G277/B277</f>
        <v>-1</v>
      </c>
    </row>
    <row r="278" spans="1:8" s="3" customFormat="1" ht="12.75">
      <c r="A278" s="73"/>
      <c r="B278" s="22"/>
      <c r="C278" s="9"/>
      <c r="D278" s="34"/>
      <c r="E278" s="39"/>
      <c r="F278" s="47"/>
      <c r="G278" s="39"/>
      <c r="H278" s="67"/>
    </row>
    <row r="279" spans="1:8" s="3" customFormat="1" ht="12.75">
      <c r="A279" s="75" t="s">
        <v>187</v>
      </c>
      <c r="B279" s="25"/>
      <c r="C279" s="9"/>
      <c r="D279" s="34"/>
      <c r="E279" s="39"/>
      <c r="F279" s="47"/>
      <c r="G279" s="39"/>
      <c r="H279" s="67"/>
    </row>
    <row r="280" spans="1:8" s="3" customFormat="1" ht="12.75">
      <c r="A280" s="68" t="s">
        <v>188</v>
      </c>
      <c r="B280" s="24">
        <v>1</v>
      </c>
      <c r="C280" s="6">
        <v>3</v>
      </c>
      <c r="D280" s="34">
        <v>3</v>
      </c>
      <c r="E280" s="39">
        <v>5</v>
      </c>
      <c r="F280" s="46">
        <v>4</v>
      </c>
      <c r="G280" s="39">
        <f>F280-B280</f>
        <v>3</v>
      </c>
      <c r="H280" s="69">
        <f>G280/B280</f>
        <v>3</v>
      </c>
    </row>
    <row r="281" spans="1:8" s="3" customFormat="1" ht="12.75">
      <c r="A281" s="71" t="s">
        <v>14</v>
      </c>
      <c r="B281" s="21">
        <f>SUM(B280)</f>
        <v>1</v>
      </c>
      <c r="C281" s="7">
        <f>SUM(C280)</f>
        <v>3</v>
      </c>
      <c r="D281" s="35">
        <v>3</v>
      </c>
      <c r="E281" s="40">
        <v>5</v>
      </c>
      <c r="F281" s="47">
        <f>SUM(F280)</f>
        <v>4</v>
      </c>
      <c r="G281" s="40">
        <f>F281-B281</f>
        <v>3</v>
      </c>
      <c r="H281" s="72">
        <f>G281/B281</f>
        <v>3</v>
      </c>
    </row>
    <row r="282" spans="1:8" s="3" customFormat="1" ht="12.75">
      <c r="A282" s="73"/>
      <c r="B282" s="22"/>
      <c r="C282" s="9"/>
      <c r="D282" s="34"/>
      <c r="E282" s="39"/>
      <c r="F282" s="47"/>
      <c r="G282" s="39"/>
      <c r="H282" s="67"/>
    </row>
    <row r="283" spans="1:8" s="3" customFormat="1" ht="12.75">
      <c r="A283" s="75" t="s">
        <v>189</v>
      </c>
      <c r="B283" s="25"/>
      <c r="C283" s="9"/>
      <c r="D283" s="34"/>
      <c r="E283" s="39"/>
      <c r="F283" s="47"/>
      <c r="G283" s="39"/>
      <c r="H283" s="67"/>
    </row>
    <row r="284" spans="1:8" s="3" customFormat="1" ht="12.75">
      <c r="A284" s="68" t="s">
        <v>190</v>
      </c>
      <c r="B284" s="24">
        <v>0</v>
      </c>
      <c r="C284" s="6">
        <v>0</v>
      </c>
      <c r="D284" s="34">
        <v>0</v>
      </c>
      <c r="E284" s="39">
        <v>0</v>
      </c>
      <c r="F284" s="45">
        <v>0</v>
      </c>
      <c r="G284" s="39">
        <f>F284-B284</f>
        <v>0</v>
      </c>
      <c r="H284" s="69">
        <v>0</v>
      </c>
    </row>
    <row r="285" spans="1:8" s="3" customFormat="1" ht="12.75">
      <c r="A285" s="68" t="s">
        <v>191</v>
      </c>
      <c r="B285" s="24">
        <v>8</v>
      </c>
      <c r="C285" s="6">
        <v>3</v>
      </c>
      <c r="D285" s="34">
        <v>16</v>
      </c>
      <c r="E285" s="39">
        <v>14</v>
      </c>
      <c r="F285" s="45">
        <v>13</v>
      </c>
      <c r="G285" s="39">
        <f>F285-B285</f>
        <v>5</v>
      </c>
      <c r="H285" s="69">
        <f>G285/B285</f>
        <v>0.625</v>
      </c>
    </row>
    <row r="286" spans="1:8" s="3" customFormat="1" ht="12.75">
      <c r="A286" s="68" t="s">
        <v>192</v>
      </c>
      <c r="B286" s="24">
        <v>0</v>
      </c>
      <c r="C286" s="6">
        <v>0</v>
      </c>
      <c r="D286" s="34">
        <v>0</v>
      </c>
      <c r="E286" s="39">
        <v>0</v>
      </c>
      <c r="F286" s="45">
        <v>0</v>
      </c>
      <c r="G286" s="39">
        <f>F286-B286</f>
        <v>0</v>
      </c>
      <c r="H286" s="69">
        <v>0</v>
      </c>
    </row>
    <row r="287" spans="1:8" s="3" customFormat="1" ht="12.75">
      <c r="A287" s="68" t="s">
        <v>193</v>
      </c>
      <c r="B287" s="24">
        <v>0</v>
      </c>
      <c r="C287" s="6">
        <v>0</v>
      </c>
      <c r="D287" s="34">
        <v>0</v>
      </c>
      <c r="E287" s="39">
        <v>1</v>
      </c>
      <c r="F287" s="46">
        <v>1</v>
      </c>
      <c r="G287" s="39">
        <f>F287-B287</f>
        <v>1</v>
      </c>
      <c r="H287" s="69">
        <v>0</v>
      </c>
    </row>
    <row r="288" spans="1:8" s="3" customFormat="1" ht="12.75">
      <c r="A288" s="71" t="s">
        <v>14</v>
      </c>
      <c r="B288" s="26">
        <f>SUM(B284:B287)</f>
        <v>8</v>
      </c>
      <c r="C288" s="7">
        <f>SUM(C284:C287)</f>
        <v>3</v>
      </c>
      <c r="D288" s="35">
        <v>16</v>
      </c>
      <c r="E288" s="40">
        <v>15</v>
      </c>
      <c r="F288" s="47">
        <f>SUM(F284:F287)</f>
        <v>14</v>
      </c>
      <c r="G288" s="40">
        <f>F288-B288</f>
        <v>6</v>
      </c>
      <c r="H288" s="72">
        <f>G288/B288</f>
        <v>0.75</v>
      </c>
    </row>
    <row r="289" spans="1:8" s="3" customFormat="1" ht="12.75">
      <c r="A289" s="73"/>
      <c r="B289" s="22"/>
      <c r="C289" s="9"/>
      <c r="D289" s="34"/>
      <c r="E289" s="39"/>
      <c r="F289" s="47"/>
      <c r="G289" s="39"/>
      <c r="H289" s="67"/>
    </row>
    <row r="290" spans="1:8" s="3" customFormat="1" ht="12.75">
      <c r="A290" s="75" t="s">
        <v>194</v>
      </c>
      <c r="B290" s="25"/>
      <c r="C290" s="9"/>
      <c r="D290" s="34"/>
      <c r="E290" s="39"/>
      <c r="F290" s="47"/>
      <c r="G290" s="39"/>
      <c r="H290" s="67"/>
    </row>
    <row r="291" spans="1:8" s="3" customFormat="1" ht="12.75">
      <c r="A291" s="68" t="s">
        <v>195</v>
      </c>
      <c r="B291" s="24">
        <v>310</v>
      </c>
      <c r="C291" s="6">
        <v>314</v>
      </c>
      <c r="D291" s="34">
        <v>329</v>
      </c>
      <c r="E291" s="39">
        <v>298</v>
      </c>
      <c r="F291" s="45">
        <v>262</v>
      </c>
      <c r="G291" s="39">
        <f>F291-B291</f>
        <v>-48</v>
      </c>
      <c r="H291" s="69">
        <f>G291/B291</f>
        <v>-0.15483870967741936</v>
      </c>
    </row>
    <row r="292" spans="1:8" s="3" customFormat="1" ht="12.75">
      <c r="A292" s="68" t="s">
        <v>196</v>
      </c>
      <c r="B292" s="24">
        <v>61</v>
      </c>
      <c r="C292" s="6">
        <v>65</v>
      </c>
      <c r="D292" s="34">
        <v>62</v>
      </c>
      <c r="E292" s="39">
        <v>67</v>
      </c>
      <c r="F292" s="46">
        <v>87</v>
      </c>
      <c r="G292" s="39">
        <f>F292-B292</f>
        <v>26</v>
      </c>
      <c r="H292" s="69">
        <f>G292/B292</f>
        <v>0.4262295081967213</v>
      </c>
    </row>
    <row r="293" spans="1:8" s="3" customFormat="1" ht="12.75">
      <c r="A293" s="71" t="s">
        <v>14</v>
      </c>
      <c r="B293" s="26">
        <f>SUM(B291:B292)</f>
        <v>371</v>
      </c>
      <c r="C293" s="7">
        <f>SUM(C291:C292)</f>
        <v>379</v>
      </c>
      <c r="D293" s="35">
        <v>391</v>
      </c>
      <c r="E293" s="40">
        <v>365</v>
      </c>
      <c r="F293" s="47">
        <f>SUM(F291:F292)</f>
        <v>349</v>
      </c>
      <c r="G293" s="40">
        <f>F293-B293</f>
        <v>-22</v>
      </c>
      <c r="H293" s="72">
        <f>G293/B293</f>
        <v>-0.05929919137466307</v>
      </c>
    </row>
    <row r="294" spans="1:8" s="3" customFormat="1" ht="12.75">
      <c r="A294" s="73"/>
      <c r="B294" s="22"/>
      <c r="C294" s="9"/>
      <c r="D294" s="34"/>
      <c r="E294" s="39"/>
      <c r="F294" s="47"/>
      <c r="G294" s="39"/>
      <c r="H294" s="67"/>
    </row>
    <row r="295" spans="1:8" s="3" customFormat="1" ht="12.75">
      <c r="A295" s="75" t="s">
        <v>197</v>
      </c>
      <c r="B295" s="25"/>
      <c r="C295" s="9"/>
      <c r="D295" s="34"/>
      <c r="E295" s="39"/>
      <c r="F295" s="47"/>
      <c r="G295" s="39"/>
      <c r="H295" s="67"/>
    </row>
    <row r="296" spans="1:8" s="3" customFormat="1" ht="12.75">
      <c r="A296" s="68" t="s">
        <v>198</v>
      </c>
      <c r="B296" s="24">
        <v>6</v>
      </c>
      <c r="C296" s="6">
        <v>8</v>
      </c>
      <c r="D296" s="34">
        <v>6</v>
      </c>
      <c r="E296" s="39">
        <v>11</v>
      </c>
      <c r="F296" s="45">
        <v>10</v>
      </c>
      <c r="G296" s="39">
        <f>F296-B296</f>
        <v>4</v>
      </c>
      <c r="H296" s="69">
        <f>G296/B296</f>
        <v>0.6666666666666666</v>
      </c>
    </row>
    <row r="297" spans="1:8" s="3" customFormat="1" ht="12.75">
      <c r="A297" s="68" t="s">
        <v>199</v>
      </c>
      <c r="B297" s="24">
        <v>8</v>
      </c>
      <c r="C297" s="6">
        <v>8</v>
      </c>
      <c r="D297" s="34">
        <v>8</v>
      </c>
      <c r="E297" s="39">
        <v>9</v>
      </c>
      <c r="F297" s="46">
        <v>9</v>
      </c>
      <c r="G297" s="39">
        <f>F297-B297</f>
        <v>1</v>
      </c>
      <c r="H297" s="69">
        <f>G297/B297</f>
        <v>0.125</v>
      </c>
    </row>
    <row r="298" spans="1:8" s="3" customFormat="1" ht="12.75">
      <c r="A298" s="71" t="s">
        <v>14</v>
      </c>
      <c r="B298" s="26">
        <f>SUM(B296:B297)</f>
        <v>14</v>
      </c>
      <c r="C298" s="7">
        <f>SUM(C296:C297)</f>
        <v>16</v>
      </c>
      <c r="D298" s="35">
        <v>14</v>
      </c>
      <c r="E298" s="40">
        <v>20</v>
      </c>
      <c r="F298" s="47">
        <f>SUM(F296:F297)</f>
        <v>19</v>
      </c>
      <c r="G298" s="40">
        <f>F298-B298</f>
        <v>5</v>
      </c>
      <c r="H298" s="72">
        <f>G298/B298</f>
        <v>0.35714285714285715</v>
      </c>
    </row>
    <row r="299" spans="1:8" s="3" customFormat="1" ht="12.75">
      <c r="A299" s="73"/>
      <c r="B299" s="22"/>
      <c r="C299" s="9"/>
      <c r="D299" s="34"/>
      <c r="E299" s="39"/>
      <c r="F299" s="47"/>
      <c r="G299" s="39"/>
      <c r="H299" s="67"/>
    </row>
    <row r="300" spans="1:8" s="3" customFormat="1" ht="12.75">
      <c r="A300" s="75" t="s">
        <v>200</v>
      </c>
      <c r="B300" s="25"/>
      <c r="C300" s="9"/>
      <c r="D300" s="34"/>
      <c r="E300" s="39"/>
      <c r="F300" s="47"/>
      <c r="G300" s="39"/>
      <c r="H300" s="67"/>
    </row>
    <row r="301" spans="1:8" s="3" customFormat="1" ht="12.75">
      <c r="A301" s="68" t="s">
        <v>201</v>
      </c>
      <c r="B301" s="24">
        <v>4</v>
      </c>
      <c r="C301" s="6">
        <v>4</v>
      </c>
      <c r="D301" s="34">
        <v>2</v>
      </c>
      <c r="E301" s="39">
        <v>10</v>
      </c>
      <c r="F301" s="45">
        <v>10</v>
      </c>
      <c r="G301" s="39">
        <f>F301-B301</f>
        <v>6</v>
      </c>
      <c r="H301" s="69">
        <f>G301/B301</f>
        <v>1.5</v>
      </c>
    </row>
    <row r="302" spans="1:8" s="3" customFormat="1" ht="12.75">
      <c r="A302" s="68" t="s">
        <v>202</v>
      </c>
      <c r="B302" s="24">
        <v>26</v>
      </c>
      <c r="C302" s="6">
        <v>19</v>
      </c>
      <c r="D302" s="34">
        <v>21</v>
      </c>
      <c r="E302" s="39">
        <v>20</v>
      </c>
      <c r="F302" s="45">
        <v>21</v>
      </c>
      <c r="G302" s="39">
        <f>F302-B302</f>
        <v>-5</v>
      </c>
      <c r="H302" s="69">
        <f>G302/B302</f>
        <v>-0.19230769230769232</v>
      </c>
    </row>
    <row r="303" spans="1:8" s="3" customFormat="1" ht="12.75">
      <c r="A303" s="68" t="s">
        <v>203</v>
      </c>
      <c r="B303" s="24">
        <v>10</v>
      </c>
      <c r="C303" s="6">
        <v>14</v>
      </c>
      <c r="D303" s="34">
        <v>15</v>
      </c>
      <c r="E303" s="39">
        <v>8</v>
      </c>
      <c r="F303" s="46">
        <v>8</v>
      </c>
      <c r="G303" s="39">
        <f>F303-B303</f>
        <v>-2</v>
      </c>
      <c r="H303" s="69">
        <f>G303/B303</f>
        <v>-0.2</v>
      </c>
    </row>
    <row r="304" spans="1:8" s="3" customFormat="1" ht="12.75">
      <c r="A304" s="71" t="s">
        <v>14</v>
      </c>
      <c r="B304" s="21">
        <f>SUM(B301:B303)</f>
        <v>40</v>
      </c>
      <c r="C304" s="7">
        <f>SUM(C301:C303)</f>
        <v>37</v>
      </c>
      <c r="D304" s="35">
        <v>38</v>
      </c>
      <c r="E304" s="40">
        <v>38</v>
      </c>
      <c r="F304" s="47">
        <f>SUM(F301:F303)</f>
        <v>39</v>
      </c>
      <c r="G304" s="40">
        <f>F304-B304</f>
        <v>-1</v>
      </c>
      <c r="H304" s="72">
        <f>G304/B304</f>
        <v>-0.025</v>
      </c>
    </row>
    <row r="305" spans="1:8" s="3" customFormat="1" ht="12.75">
      <c r="A305" s="73"/>
      <c r="B305" s="22"/>
      <c r="C305" s="9"/>
      <c r="D305" s="34"/>
      <c r="E305" s="39"/>
      <c r="F305" s="47"/>
      <c r="G305" s="39"/>
      <c r="H305" s="67"/>
    </row>
    <row r="306" spans="1:8" s="3" customFormat="1" ht="12.75">
      <c r="A306" s="75" t="s">
        <v>204</v>
      </c>
      <c r="B306" s="25"/>
      <c r="C306" s="9"/>
      <c r="D306" s="34"/>
      <c r="E306" s="39"/>
      <c r="F306" s="47"/>
      <c r="G306" s="39"/>
      <c r="H306" s="67"/>
    </row>
    <row r="307" spans="1:8" s="3" customFormat="1" ht="12.75">
      <c r="A307" s="68" t="s">
        <v>205</v>
      </c>
      <c r="B307" s="24">
        <v>2</v>
      </c>
      <c r="C307" s="6">
        <v>0</v>
      </c>
      <c r="D307" s="34">
        <v>5</v>
      </c>
      <c r="E307" s="39">
        <v>8</v>
      </c>
      <c r="F307" s="45">
        <v>6</v>
      </c>
      <c r="G307" s="39">
        <f>F307-B307</f>
        <v>4</v>
      </c>
      <c r="H307" s="69">
        <f>G307/B307</f>
        <v>2</v>
      </c>
    </row>
    <row r="308" spans="1:8" s="3" customFormat="1" ht="12.75">
      <c r="A308" s="68" t="s">
        <v>206</v>
      </c>
      <c r="B308" s="24">
        <v>5</v>
      </c>
      <c r="C308" s="6">
        <v>3</v>
      </c>
      <c r="D308" s="34">
        <v>5</v>
      </c>
      <c r="E308" s="39">
        <v>7</v>
      </c>
      <c r="F308" s="45">
        <v>10</v>
      </c>
      <c r="G308" s="39">
        <f>F308-B308</f>
        <v>5</v>
      </c>
      <c r="H308" s="69">
        <f>G308/B308</f>
        <v>1</v>
      </c>
    </row>
    <row r="309" spans="1:8" s="3" customFormat="1" ht="12.75">
      <c r="A309" s="68" t="s">
        <v>207</v>
      </c>
      <c r="B309" s="24">
        <v>2</v>
      </c>
      <c r="C309" s="6">
        <v>2</v>
      </c>
      <c r="D309" s="34">
        <v>6</v>
      </c>
      <c r="E309" s="39">
        <v>8</v>
      </c>
      <c r="F309" s="46">
        <v>7</v>
      </c>
      <c r="G309" s="39">
        <f>F309-B309</f>
        <v>5</v>
      </c>
      <c r="H309" s="69">
        <f>G309/B309</f>
        <v>2.5</v>
      </c>
    </row>
    <row r="310" spans="1:8" s="3" customFormat="1" ht="12.75">
      <c r="A310" s="71" t="s">
        <v>14</v>
      </c>
      <c r="B310" s="21">
        <f>SUM(B307:B309)</f>
        <v>9</v>
      </c>
      <c r="C310" s="7">
        <f>SUM(C307:C309)</f>
        <v>5</v>
      </c>
      <c r="D310" s="35">
        <v>16</v>
      </c>
      <c r="E310" s="40">
        <v>23</v>
      </c>
      <c r="F310" s="47">
        <f>SUM(F307:F309)</f>
        <v>23</v>
      </c>
      <c r="G310" s="40">
        <f>F310-B310</f>
        <v>14</v>
      </c>
      <c r="H310" s="72">
        <f>G310/B310</f>
        <v>1.5555555555555556</v>
      </c>
    </row>
    <row r="311" spans="1:8" s="3" customFormat="1" ht="12.75">
      <c r="A311" s="73"/>
      <c r="B311" s="22"/>
      <c r="C311" s="9"/>
      <c r="D311" s="34"/>
      <c r="E311" s="39"/>
      <c r="F311" s="47"/>
      <c r="G311" s="39"/>
      <c r="H311" s="67"/>
    </row>
    <row r="312" spans="1:8" s="3" customFormat="1" ht="12.75">
      <c r="A312" s="75" t="s">
        <v>208</v>
      </c>
      <c r="B312" s="25"/>
      <c r="C312" s="9"/>
      <c r="D312" s="34"/>
      <c r="E312" s="39"/>
      <c r="F312" s="47"/>
      <c r="G312" s="39"/>
      <c r="H312" s="67"/>
    </row>
    <row r="313" spans="1:8" s="3" customFormat="1" ht="12.75">
      <c r="A313" s="68" t="s">
        <v>209</v>
      </c>
      <c r="B313" s="24">
        <v>10</v>
      </c>
      <c r="C313" s="6">
        <v>7</v>
      </c>
      <c r="D313" s="34">
        <v>2</v>
      </c>
      <c r="E313" s="39">
        <v>3</v>
      </c>
      <c r="F313" s="45">
        <v>2</v>
      </c>
      <c r="G313" s="39">
        <f>F313-B313</f>
        <v>-8</v>
      </c>
      <c r="H313" s="69">
        <f>G313/B313</f>
        <v>-0.8</v>
      </c>
    </row>
    <row r="314" spans="1:8" s="3" customFormat="1" ht="12.75">
      <c r="A314" s="68" t="s">
        <v>210</v>
      </c>
      <c r="B314" s="24">
        <v>3</v>
      </c>
      <c r="C314" s="6">
        <v>3</v>
      </c>
      <c r="D314" s="34">
        <v>8</v>
      </c>
      <c r="E314" s="39">
        <v>5</v>
      </c>
      <c r="F314" s="45">
        <v>5</v>
      </c>
      <c r="G314" s="39">
        <f>F314-B314</f>
        <v>2</v>
      </c>
      <c r="H314" s="69">
        <v>0</v>
      </c>
    </row>
    <row r="315" spans="1:8" s="3" customFormat="1" ht="12.75">
      <c r="A315" s="68" t="s">
        <v>211</v>
      </c>
      <c r="B315" s="24">
        <v>5</v>
      </c>
      <c r="C315" s="6">
        <v>7</v>
      </c>
      <c r="D315" s="34">
        <v>3</v>
      </c>
      <c r="E315" s="39">
        <v>2</v>
      </c>
      <c r="F315" s="46">
        <v>10</v>
      </c>
      <c r="G315" s="39">
        <f>F315-B315</f>
        <v>5</v>
      </c>
      <c r="H315" s="69">
        <f>G315/B315</f>
        <v>1</v>
      </c>
    </row>
    <row r="316" spans="1:8" s="3" customFormat="1" ht="12.75">
      <c r="A316" s="71" t="s">
        <v>14</v>
      </c>
      <c r="B316" s="21">
        <f>SUM(B313:B315)</f>
        <v>18</v>
      </c>
      <c r="C316" s="7">
        <f>SUM(C313:C315)</f>
        <v>17</v>
      </c>
      <c r="D316" s="35">
        <v>13</v>
      </c>
      <c r="E316" s="40">
        <v>10</v>
      </c>
      <c r="F316" s="47">
        <f>SUM(F313:F315)</f>
        <v>17</v>
      </c>
      <c r="G316" s="40">
        <f>F316-B316</f>
        <v>-1</v>
      </c>
      <c r="H316" s="72">
        <f>G316/B316</f>
        <v>-0.05555555555555555</v>
      </c>
    </row>
    <row r="317" spans="1:8" s="3" customFormat="1" ht="12.75">
      <c r="A317" s="73"/>
      <c r="B317" s="22"/>
      <c r="C317" s="9"/>
      <c r="D317" s="34"/>
      <c r="E317" s="39"/>
      <c r="F317" s="47"/>
      <c r="G317" s="39"/>
      <c r="H317" s="67"/>
    </row>
    <row r="318" spans="1:8" s="3" customFormat="1" ht="12.75">
      <c r="A318" s="75" t="s">
        <v>212</v>
      </c>
      <c r="B318" s="25"/>
      <c r="C318" s="9"/>
      <c r="D318" s="34"/>
      <c r="E318" s="39"/>
      <c r="F318" s="47"/>
      <c r="G318" s="39"/>
      <c r="H318" s="67"/>
    </row>
    <row r="319" spans="1:8" s="3" customFormat="1" ht="12.75">
      <c r="A319" s="68" t="s">
        <v>213</v>
      </c>
      <c r="B319" s="24">
        <v>0</v>
      </c>
      <c r="C319" s="6">
        <v>0</v>
      </c>
      <c r="D319" s="34">
        <v>0</v>
      </c>
      <c r="E319" s="39">
        <v>0</v>
      </c>
      <c r="F319" s="46">
        <v>2</v>
      </c>
      <c r="G319" s="39">
        <f>F319-B319</f>
        <v>2</v>
      </c>
      <c r="H319" s="69">
        <v>0</v>
      </c>
    </row>
    <row r="320" spans="1:8" s="3" customFormat="1" ht="12.75">
      <c r="A320" s="71" t="s">
        <v>14</v>
      </c>
      <c r="B320" s="21">
        <f>SUM(B319)</f>
        <v>0</v>
      </c>
      <c r="C320" s="7">
        <f>SUM(C319)</f>
        <v>0</v>
      </c>
      <c r="D320" s="35">
        <v>0</v>
      </c>
      <c r="E320" s="40">
        <v>0</v>
      </c>
      <c r="F320" s="47">
        <f>SUM(F319)</f>
        <v>2</v>
      </c>
      <c r="G320" s="40">
        <f>F320-B320</f>
        <v>2</v>
      </c>
      <c r="H320" s="72">
        <v>0</v>
      </c>
    </row>
    <row r="321" spans="1:8" s="3" customFormat="1" ht="12.75">
      <c r="A321" s="73"/>
      <c r="B321" s="22"/>
      <c r="C321" s="9"/>
      <c r="D321" s="34"/>
      <c r="E321" s="39"/>
      <c r="F321" s="47"/>
      <c r="G321" s="39"/>
      <c r="H321" s="67"/>
    </row>
    <row r="322" spans="1:8" s="3" customFormat="1" ht="12.75">
      <c r="A322" s="75" t="s">
        <v>214</v>
      </c>
      <c r="B322" s="25"/>
      <c r="C322" s="9"/>
      <c r="D322" s="34"/>
      <c r="E322" s="39"/>
      <c r="F322" s="47"/>
      <c r="G322" s="39"/>
      <c r="H322" s="67"/>
    </row>
    <row r="323" spans="1:8" s="3" customFormat="1" ht="12.75">
      <c r="A323" s="68" t="s">
        <v>215</v>
      </c>
      <c r="B323" s="24">
        <v>4</v>
      </c>
      <c r="C323" s="6">
        <v>3</v>
      </c>
      <c r="D323" s="34">
        <v>5</v>
      </c>
      <c r="E323" s="39">
        <v>5</v>
      </c>
      <c r="F323" s="45">
        <v>5</v>
      </c>
      <c r="G323" s="39">
        <f>F323-B323</f>
        <v>1</v>
      </c>
      <c r="H323" s="69">
        <f>G323/B323</f>
        <v>0.25</v>
      </c>
    </row>
    <row r="324" spans="1:8" s="3" customFormat="1" ht="12.75">
      <c r="A324" s="68" t="s">
        <v>216</v>
      </c>
      <c r="B324" s="24">
        <v>6</v>
      </c>
      <c r="C324" s="6">
        <v>5</v>
      </c>
      <c r="D324" s="34">
        <v>3</v>
      </c>
      <c r="E324" s="39">
        <v>6</v>
      </c>
      <c r="F324" s="46">
        <v>2</v>
      </c>
      <c r="G324" s="39">
        <f>F324-B324</f>
        <v>-4</v>
      </c>
      <c r="H324" s="69">
        <f>G324/B324</f>
        <v>-0.6666666666666666</v>
      </c>
    </row>
    <row r="325" spans="1:8" s="3" customFormat="1" ht="12.75">
      <c r="A325" s="71" t="s">
        <v>14</v>
      </c>
      <c r="B325" s="21">
        <f>SUM(B323:B324)</f>
        <v>10</v>
      </c>
      <c r="C325" s="7">
        <f>SUM(C323:C324)</f>
        <v>8</v>
      </c>
      <c r="D325" s="35">
        <v>8</v>
      </c>
      <c r="E325" s="40">
        <v>11</v>
      </c>
      <c r="F325" s="47">
        <f>SUM(F323:F324)</f>
        <v>7</v>
      </c>
      <c r="G325" s="40">
        <f>F325-B325</f>
        <v>-3</v>
      </c>
      <c r="H325" s="72">
        <f>G325/B325</f>
        <v>-0.3</v>
      </c>
    </row>
    <row r="326" spans="1:8" s="3" customFormat="1" ht="12.75">
      <c r="A326" s="73"/>
      <c r="B326" s="22"/>
      <c r="C326" s="9"/>
      <c r="D326" s="34"/>
      <c r="E326" s="39"/>
      <c r="F326" s="47"/>
      <c r="G326" s="39"/>
      <c r="H326" s="67"/>
    </row>
    <row r="327" spans="1:8" s="3" customFormat="1" ht="12.75">
      <c r="A327" s="75" t="s">
        <v>217</v>
      </c>
      <c r="B327" s="25"/>
      <c r="C327" s="9"/>
      <c r="D327" s="34"/>
      <c r="E327" s="39"/>
      <c r="F327" s="47"/>
      <c r="G327" s="39"/>
      <c r="H327" s="67"/>
    </row>
    <row r="328" spans="1:8" s="3" customFormat="1" ht="12.75">
      <c r="A328" s="68" t="s">
        <v>218</v>
      </c>
      <c r="B328" s="24">
        <v>0</v>
      </c>
      <c r="C328" s="6">
        <v>0</v>
      </c>
      <c r="D328" s="34">
        <v>0</v>
      </c>
      <c r="E328" s="39">
        <v>1</v>
      </c>
      <c r="F328" s="45">
        <v>0</v>
      </c>
      <c r="G328" s="39">
        <f>F328-B328</f>
        <v>0</v>
      </c>
      <c r="H328" s="69">
        <v>0</v>
      </c>
    </row>
    <row r="329" spans="1:8" s="3" customFormat="1" ht="12.75">
      <c r="A329" s="68" t="s">
        <v>219</v>
      </c>
      <c r="B329" s="24">
        <v>0</v>
      </c>
      <c r="C329" s="6">
        <v>0</v>
      </c>
      <c r="D329" s="34">
        <v>0</v>
      </c>
      <c r="E329" s="39">
        <v>0</v>
      </c>
      <c r="F329" s="46">
        <v>0</v>
      </c>
      <c r="G329" s="39">
        <f>F329-B329</f>
        <v>0</v>
      </c>
      <c r="H329" s="69">
        <v>0</v>
      </c>
    </row>
    <row r="330" spans="1:8" s="3" customFormat="1" ht="12.75">
      <c r="A330" s="71" t="s">
        <v>14</v>
      </c>
      <c r="B330" s="21">
        <f>SUM(B328:B329)</f>
        <v>0</v>
      </c>
      <c r="C330" s="7">
        <f>SUM(C328:C329)</f>
        <v>0</v>
      </c>
      <c r="D330" s="35">
        <v>0</v>
      </c>
      <c r="E330" s="40">
        <v>1</v>
      </c>
      <c r="F330" s="47">
        <f>SUM(F328:F329)</f>
        <v>0</v>
      </c>
      <c r="G330" s="40">
        <f>F330-B330</f>
        <v>0</v>
      </c>
      <c r="H330" s="72">
        <v>0</v>
      </c>
    </row>
    <row r="331" spans="1:8" s="3" customFormat="1" ht="12.75">
      <c r="A331" s="73"/>
      <c r="B331" s="22"/>
      <c r="C331" s="9"/>
      <c r="D331" s="34"/>
      <c r="E331" s="39"/>
      <c r="F331" s="47"/>
      <c r="G331" s="39"/>
      <c r="H331" s="67"/>
    </row>
    <row r="332" spans="1:8" s="3" customFormat="1" ht="12.75">
      <c r="A332" s="75" t="s">
        <v>220</v>
      </c>
      <c r="B332" s="25"/>
      <c r="C332" s="9"/>
      <c r="D332" s="34"/>
      <c r="E332" s="39"/>
      <c r="F332" s="47"/>
      <c r="G332" s="39"/>
      <c r="H332" s="67"/>
    </row>
    <row r="333" spans="1:8" s="3" customFormat="1" ht="12.75">
      <c r="A333" s="68" t="s">
        <v>221</v>
      </c>
      <c r="B333" s="24">
        <v>5</v>
      </c>
      <c r="C333" s="6">
        <v>8</v>
      </c>
      <c r="D333" s="34">
        <v>5</v>
      </c>
      <c r="E333" s="39">
        <v>5</v>
      </c>
      <c r="F333" s="46">
        <v>4</v>
      </c>
      <c r="G333" s="39">
        <f>F333-B333</f>
        <v>-1</v>
      </c>
      <c r="H333" s="69">
        <f>G333/B333</f>
        <v>-0.2</v>
      </c>
    </row>
    <row r="334" spans="1:8" s="3" customFormat="1" ht="12.75">
      <c r="A334" s="71" t="s">
        <v>14</v>
      </c>
      <c r="B334" s="21">
        <f>SUM(B333)</f>
        <v>5</v>
      </c>
      <c r="C334" s="7">
        <f>SUM(C333)</f>
        <v>8</v>
      </c>
      <c r="D334" s="35">
        <v>5</v>
      </c>
      <c r="E334" s="40">
        <v>5</v>
      </c>
      <c r="F334" s="47">
        <f>SUM(F333)</f>
        <v>4</v>
      </c>
      <c r="G334" s="40">
        <f>F334-B334</f>
        <v>-1</v>
      </c>
      <c r="H334" s="72">
        <f>G334/B334</f>
        <v>-0.2</v>
      </c>
    </row>
    <row r="335" spans="1:8" s="3" customFormat="1" ht="12.75">
      <c r="A335" s="73"/>
      <c r="B335" s="22"/>
      <c r="C335" s="9"/>
      <c r="D335" s="34"/>
      <c r="E335" s="39"/>
      <c r="F335" s="47"/>
      <c r="G335" s="39"/>
      <c r="H335" s="67"/>
    </row>
    <row r="336" spans="1:8" s="3" customFormat="1" ht="12.75">
      <c r="A336" s="75" t="s">
        <v>222</v>
      </c>
      <c r="B336" s="25"/>
      <c r="C336" s="9"/>
      <c r="D336" s="34"/>
      <c r="E336" s="39"/>
      <c r="F336" s="47"/>
      <c r="G336" s="39"/>
      <c r="H336" s="67"/>
    </row>
    <row r="337" spans="1:8" s="3" customFormat="1" ht="12.75">
      <c r="A337" s="68" t="s">
        <v>223</v>
      </c>
      <c r="B337" s="24">
        <v>11</v>
      </c>
      <c r="C337" s="6">
        <v>17</v>
      </c>
      <c r="D337" s="34">
        <v>17</v>
      </c>
      <c r="E337" s="39">
        <v>16</v>
      </c>
      <c r="F337" s="45">
        <v>13</v>
      </c>
      <c r="G337" s="39">
        <f>F337-B337</f>
        <v>2</v>
      </c>
      <c r="H337" s="69">
        <f>G337/B337</f>
        <v>0.18181818181818182</v>
      </c>
    </row>
    <row r="338" spans="1:8" s="3" customFormat="1" ht="12.75">
      <c r="A338" s="68" t="s">
        <v>224</v>
      </c>
      <c r="B338" s="24">
        <v>38</v>
      </c>
      <c r="C338" s="6">
        <v>46</v>
      </c>
      <c r="D338" s="34">
        <v>40</v>
      </c>
      <c r="E338" s="39">
        <v>42</v>
      </c>
      <c r="F338" s="46">
        <v>38</v>
      </c>
      <c r="G338" s="39">
        <f>F338-B338</f>
        <v>0</v>
      </c>
      <c r="H338" s="69">
        <f>G338/B338</f>
        <v>0</v>
      </c>
    </row>
    <row r="339" spans="1:8" s="3" customFormat="1" ht="12.75">
      <c r="A339" s="71" t="s">
        <v>14</v>
      </c>
      <c r="B339" s="21">
        <f>SUM(B337:B338)</f>
        <v>49</v>
      </c>
      <c r="C339" s="7">
        <f>SUM(C337:C338)</f>
        <v>63</v>
      </c>
      <c r="D339" s="35">
        <v>57</v>
      </c>
      <c r="E339" s="40">
        <v>58</v>
      </c>
      <c r="F339" s="47">
        <f>SUM(F337:F338)</f>
        <v>51</v>
      </c>
      <c r="G339" s="40">
        <f>F339-B339</f>
        <v>2</v>
      </c>
      <c r="H339" s="72">
        <f>G339/B339</f>
        <v>0.04081632653061224</v>
      </c>
    </row>
    <row r="340" spans="1:8" s="3" customFormat="1" ht="12.75">
      <c r="A340" s="73"/>
      <c r="B340" s="22"/>
      <c r="C340" s="9"/>
      <c r="D340" s="34"/>
      <c r="E340" s="39"/>
      <c r="F340" s="47"/>
      <c r="G340" s="39"/>
      <c r="H340" s="67"/>
    </row>
    <row r="341" spans="1:8" s="3" customFormat="1" ht="12.75">
      <c r="A341" s="75" t="s">
        <v>225</v>
      </c>
      <c r="B341" s="25"/>
      <c r="C341" s="9"/>
      <c r="D341" s="34"/>
      <c r="E341" s="39"/>
      <c r="F341" s="47"/>
      <c r="G341" s="39"/>
      <c r="H341" s="67"/>
    </row>
    <row r="342" spans="1:8" s="3" customFormat="1" ht="12.75">
      <c r="A342" s="68" t="s">
        <v>226</v>
      </c>
      <c r="B342" s="24">
        <v>1</v>
      </c>
      <c r="C342" s="5">
        <v>2</v>
      </c>
      <c r="D342" s="34">
        <v>0</v>
      </c>
      <c r="E342" s="39">
        <v>0</v>
      </c>
      <c r="F342" s="45">
        <v>0</v>
      </c>
      <c r="G342" s="39">
        <f aca="true" t="shared" si="10" ref="G342:G347">F342-B342</f>
        <v>-1</v>
      </c>
      <c r="H342" s="69">
        <f>G342/B342</f>
        <v>-1</v>
      </c>
    </row>
    <row r="343" spans="1:8" s="3" customFormat="1" ht="12.75">
      <c r="A343" s="68" t="s">
        <v>227</v>
      </c>
      <c r="B343" s="24">
        <v>1</v>
      </c>
      <c r="C343" s="6">
        <v>1</v>
      </c>
      <c r="D343" s="34">
        <v>0</v>
      </c>
      <c r="E343" s="39">
        <v>0</v>
      </c>
      <c r="F343" s="45">
        <v>0</v>
      </c>
      <c r="G343" s="39">
        <f t="shared" si="10"/>
        <v>-1</v>
      </c>
      <c r="H343" s="69">
        <f>G343/B343</f>
        <v>-1</v>
      </c>
    </row>
    <row r="344" spans="1:8" s="3" customFormat="1" ht="12.75">
      <c r="A344" s="68" t="s">
        <v>228</v>
      </c>
      <c r="B344" s="24">
        <v>0</v>
      </c>
      <c r="C344" s="6">
        <v>0</v>
      </c>
      <c r="D344" s="34">
        <v>0</v>
      </c>
      <c r="E344" s="39">
        <v>2</v>
      </c>
      <c r="F344" s="45">
        <v>0</v>
      </c>
      <c r="G344" s="39">
        <f t="shared" si="10"/>
        <v>0</v>
      </c>
      <c r="H344" s="69">
        <v>0</v>
      </c>
    </row>
    <row r="345" spans="1:8" s="3" customFormat="1" ht="12.75">
      <c r="A345" s="68" t="s">
        <v>229</v>
      </c>
      <c r="B345" s="24">
        <v>0</v>
      </c>
      <c r="C345" s="6">
        <v>0</v>
      </c>
      <c r="D345" s="34">
        <v>0</v>
      </c>
      <c r="E345" s="39">
        <v>0</v>
      </c>
      <c r="F345" s="45">
        <v>0</v>
      </c>
      <c r="G345" s="39">
        <f t="shared" si="10"/>
        <v>0</v>
      </c>
      <c r="H345" s="69">
        <v>0</v>
      </c>
    </row>
    <row r="346" spans="1:8" s="3" customFormat="1" ht="12.75">
      <c r="A346" s="68" t="s">
        <v>230</v>
      </c>
      <c r="B346" s="24">
        <v>0</v>
      </c>
      <c r="C346" s="6">
        <v>0</v>
      </c>
      <c r="D346" s="34">
        <v>0</v>
      </c>
      <c r="E346" s="39">
        <v>0</v>
      </c>
      <c r="F346" s="46">
        <v>0</v>
      </c>
      <c r="G346" s="39">
        <f t="shared" si="10"/>
        <v>0</v>
      </c>
      <c r="H346" s="69">
        <v>0</v>
      </c>
    </row>
    <row r="347" spans="1:8" s="3" customFormat="1" ht="12.75">
      <c r="A347" s="71" t="s">
        <v>14</v>
      </c>
      <c r="B347" s="21">
        <f>SUM(B342:B346)</f>
        <v>2</v>
      </c>
      <c r="C347" s="7">
        <f>SUM(C342:C346)</f>
        <v>3</v>
      </c>
      <c r="D347" s="35">
        <v>0</v>
      </c>
      <c r="E347" s="40">
        <v>2</v>
      </c>
      <c r="F347" s="47">
        <f>SUM(F342:F346)</f>
        <v>0</v>
      </c>
      <c r="G347" s="40">
        <f t="shared" si="10"/>
        <v>-2</v>
      </c>
      <c r="H347" s="72">
        <f>G347/B347</f>
        <v>-1</v>
      </c>
    </row>
    <row r="348" spans="1:8" s="3" customFormat="1" ht="12.75">
      <c r="A348" s="73"/>
      <c r="B348" s="22"/>
      <c r="C348" s="9"/>
      <c r="D348" s="34"/>
      <c r="E348" s="39"/>
      <c r="F348" s="47"/>
      <c r="G348" s="39"/>
      <c r="H348" s="67"/>
    </row>
    <row r="349" spans="1:8" s="3" customFormat="1" ht="12.75">
      <c r="A349" s="75" t="s">
        <v>231</v>
      </c>
      <c r="B349" s="25"/>
      <c r="C349" s="9"/>
      <c r="D349" s="34"/>
      <c r="E349" s="39"/>
      <c r="F349" s="47"/>
      <c r="G349" s="39"/>
      <c r="H349" s="67"/>
    </row>
    <row r="350" spans="1:8" s="3" customFormat="1" ht="12.75">
      <c r="A350" s="68" t="s">
        <v>232</v>
      </c>
      <c r="B350" s="24">
        <v>11</v>
      </c>
      <c r="C350" s="6">
        <v>10</v>
      </c>
      <c r="D350" s="34">
        <v>13</v>
      </c>
      <c r="E350" s="39">
        <v>9</v>
      </c>
      <c r="F350" s="45">
        <v>18</v>
      </c>
      <c r="G350" s="39">
        <f aca="true" t="shared" si="11" ref="G350:G362">F350-B350</f>
        <v>7</v>
      </c>
      <c r="H350" s="69">
        <f aca="true" t="shared" si="12" ref="H350:H358">G350/B350</f>
        <v>0.6363636363636364</v>
      </c>
    </row>
    <row r="351" spans="1:8" s="3" customFormat="1" ht="12.75">
      <c r="A351" s="68" t="s">
        <v>233</v>
      </c>
      <c r="B351" s="24">
        <v>5</v>
      </c>
      <c r="C351" s="6">
        <v>6</v>
      </c>
      <c r="D351" s="34">
        <v>6</v>
      </c>
      <c r="E351" s="39">
        <v>2</v>
      </c>
      <c r="F351" s="45">
        <v>3</v>
      </c>
      <c r="G351" s="39">
        <f t="shared" si="11"/>
        <v>-2</v>
      </c>
      <c r="H351" s="69">
        <f t="shared" si="12"/>
        <v>-0.4</v>
      </c>
    </row>
    <row r="352" spans="1:8" s="3" customFormat="1" ht="12.75">
      <c r="A352" s="68" t="s">
        <v>234</v>
      </c>
      <c r="B352" s="24">
        <v>2</v>
      </c>
      <c r="C352" s="6">
        <v>3</v>
      </c>
      <c r="D352" s="34">
        <v>2</v>
      </c>
      <c r="E352" s="39">
        <v>3</v>
      </c>
      <c r="F352" s="45">
        <v>6</v>
      </c>
      <c r="G352" s="39">
        <f t="shared" si="11"/>
        <v>4</v>
      </c>
      <c r="H352" s="69">
        <f t="shared" si="12"/>
        <v>2</v>
      </c>
    </row>
    <row r="353" spans="1:8" s="3" customFormat="1" ht="12.75">
      <c r="A353" s="68" t="s">
        <v>235</v>
      </c>
      <c r="B353" s="24">
        <v>25</v>
      </c>
      <c r="C353" s="6">
        <v>26</v>
      </c>
      <c r="D353" s="34">
        <v>26</v>
      </c>
      <c r="E353" s="39">
        <v>35</v>
      </c>
      <c r="F353" s="45">
        <v>38</v>
      </c>
      <c r="G353" s="39">
        <f t="shared" si="11"/>
        <v>13</v>
      </c>
      <c r="H353" s="69">
        <f t="shared" si="12"/>
        <v>0.52</v>
      </c>
    </row>
    <row r="354" spans="1:8" s="3" customFormat="1" ht="12.75">
      <c r="A354" s="68" t="s">
        <v>236</v>
      </c>
      <c r="B354" s="24">
        <v>6</v>
      </c>
      <c r="C354" s="6">
        <v>3</v>
      </c>
      <c r="D354" s="34">
        <v>3</v>
      </c>
      <c r="E354" s="39">
        <v>5</v>
      </c>
      <c r="F354" s="45">
        <v>6</v>
      </c>
      <c r="G354" s="39">
        <f t="shared" si="11"/>
        <v>0</v>
      </c>
      <c r="H354" s="69">
        <f t="shared" si="12"/>
        <v>0</v>
      </c>
    </row>
    <row r="355" spans="1:8" s="3" customFormat="1" ht="12.75">
      <c r="A355" s="68" t="s">
        <v>237</v>
      </c>
      <c r="B355" s="24">
        <v>109</v>
      </c>
      <c r="C355" s="6">
        <v>102</v>
      </c>
      <c r="D355" s="34">
        <v>103</v>
      </c>
      <c r="E355" s="39">
        <v>120</v>
      </c>
      <c r="F355" s="45">
        <v>111</v>
      </c>
      <c r="G355" s="39">
        <f t="shared" si="11"/>
        <v>2</v>
      </c>
      <c r="H355" s="69">
        <f t="shared" si="12"/>
        <v>0.01834862385321101</v>
      </c>
    </row>
    <row r="356" spans="1:8" s="3" customFormat="1" ht="12.75">
      <c r="A356" s="68" t="s">
        <v>238</v>
      </c>
      <c r="B356" s="24">
        <v>15</v>
      </c>
      <c r="C356" s="6">
        <v>12</v>
      </c>
      <c r="D356" s="34">
        <v>11</v>
      </c>
      <c r="E356" s="39">
        <v>9</v>
      </c>
      <c r="F356" s="45">
        <v>10</v>
      </c>
      <c r="G356" s="39">
        <f t="shared" si="11"/>
        <v>-5</v>
      </c>
      <c r="H356" s="69">
        <f t="shared" si="12"/>
        <v>-0.3333333333333333</v>
      </c>
    </row>
    <row r="357" spans="1:8" s="3" customFormat="1" ht="12.75">
      <c r="A357" s="68" t="s">
        <v>239</v>
      </c>
      <c r="B357" s="24">
        <v>10</v>
      </c>
      <c r="C357" s="6">
        <v>11</v>
      </c>
      <c r="D357" s="34">
        <v>6</v>
      </c>
      <c r="E357" s="39">
        <v>10</v>
      </c>
      <c r="F357" s="45">
        <v>13</v>
      </c>
      <c r="G357" s="39">
        <f t="shared" si="11"/>
        <v>3</v>
      </c>
      <c r="H357" s="69">
        <f t="shared" si="12"/>
        <v>0.3</v>
      </c>
    </row>
    <row r="358" spans="1:8" s="3" customFormat="1" ht="12.75">
      <c r="A358" s="68" t="s">
        <v>240</v>
      </c>
      <c r="B358" s="24">
        <v>13</v>
      </c>
      <c r="C358" s="6">
        <v>10</v>
      </c>
      <c r="D358" s="34">
        <v>8</v>
      </c>
      <c r="E358" s="39">
        <v>14</v>
      </c>
      <c r="F358" s="45">
        <v>14</v>
      </c>
      <c r="G358" s="39">
        <f t="shared" si="11"/>
        <v>1</v>
      </c>
      <c r="H358" s="69">
        <f t="shared" si="12"/>
        <v>0.07692307692307693</v>
      </c>
    </row>
    <row r="359" spans="1:8" s="3" customFormat="1" ht="12.75">
      <c r="A359" s="68" t="s">
        <v>241</v>
      </c>
      <c r="B359" s="24">
        <v>0</v>
      </c>
      <c r="C359" s="6">
        <v>0</v>
      </c>
      <c r="D359" s="34">
        <v>0</v>
      </c>
      <c r="E359" s="39">
        <v>0</v>
      </c>
      <c r="F359" s="45">
        <v>0</v>
      </c>
      <c r="G359" s="39">
        <f t="shared" si="11"/>
        <v>0</v>
      </c>
      <c r="H359" s="69">
        <v>0</v>
      </c>
    </row>
    <row r="360" spans="1:8" s="3" customFormat="1" ht="12.75">
      <c r="A360" s="68" t="s">
        <v>242</v>
      </c>
      <c r="B360" s="24">
        <v>0</v>
      </c>
      <c r="C360" s="6">
        <v>0</v>
      </c>
      <c r="D360" s="34">
        <v>1</v>
      </c>
      <c r="E360" s="39">
        <v>1</v>
      </c>
      <c r="F360" s="45">
        <v>2</v>
      </c>
      <c r="G360" s="39">
        <f t="shared" si="11"/>
        <v>2</v>
      </c>
      <c r="H360" s="69">
        <v>0</v>
      </c>
    </row>
    <row r="361" spans="1:8" s="3" customFormat="1" ht="12.75">
      <c r="A361" s="68" t="s">
        <v>243</v>
      </c>
      <c r="B361" s="24">
        <v>0</v>
      </c>
      <c r="C361" s="6">
        <v>0</v>
      </c>
      <c r="D361" s="34">
        <v>0</v>
      </c>
      <c r="E361" s="39">
        <v>0</v>
      </c>
      <c r="F361" s="46">
        <v>0</v>
      </c>
      <c r="G361" s="39">
        <f t="shared" si="11"/>
        <v>0</v>
      </c>
      <c r="H361" s="69">
        <v>0</v>
      </c>
    </row>
    <row r="362" spans="1:8" s="3" customFormat="1" ht="12.75">
      <c r="A362" s="71" t="s">
        <v>14</v>
      </c>
      <c r="B362" s="21">
        <f>SUM(B350:B361)</f>
        <v>196</v>
      </c>
      <c r="C362" s="7">
        <f>SUM(C350:C361)</f>
        <v>183</v>
      </c>
      <c r="D362" s="35">
        <v>179</v>
      </c>
      <c r="E362" s="40">
        <v>208</v>
      </c>
      <c r="F362" s="47">
        <f>SUM(F350:F361)</f>
        <v>221</v>
      </c>
      <c r="G362" s="40">
        <f t="shared" si="11"/>
        <v>25</v>
      </c>
      <c r="H362" s="72">
        <f>G362/B362</f>
        <v>0.12755102040816327</v>
      </c>
    </row>
    <row r="363" spans="1:8" s="3" customFormat="1" ht="12.75">
      <c r="A363" s="73"/>
      <c r="B363" s="22"/>
      <c r="C363" s="9"/>
      <c r="D363" s="34"/>
      <c r="E363" s="39"/>
      <c r="F363" s="47"/>
      <c r="G363" s="39"/>
      <c r="H363" s="67"/>
    </row>
    <row r="364" spans="1:8" s="3" customFormat="1" ht="12.75">
      <c r="A364" s="75" t="s">
        <v>244</v>
      </c>
      <c r="B364" s="25"/>
      <c r="C364" s="9"/>
      <c r="D364" s="34"/>
      <c r="E364" s="39"/>
      <c r="F364" s="47"/>
      <c r="G364" s="39"/>
      <c r="H364" s="67"/>
    </row>
    <row r="365" spans="1:8" s="3" customFormat="1" ht="12.75">
      <c r="A365" s="68" t="s">
        <v>245</v>
      </c>
      <c r="B365" s="24">
        <v>0</v>
      </c>
      <c r="C365" s="78" t="s">
        <v>246</v>
      </c>
      <c r="D365" s="34"/>
      <c r="E365" s="39"/>
      <c r="F365" s="47"/>
      <c r="G365" s="39"/>
      <c r="H365" s="67"/>
    </row>
    <row r="366" spans="1:8" s="3" customFormat="1" ht="12.75">
      <c r="A366" s="68" t="s">
        <v>247</v>
      </c>
      <c r="B366" s="24">
        <v>0</v>
      </c>
      <c r="C366" s="78" t="s">
        <v>246</v>
      </c>
      <c r="D366" s="34"/>
      <c r="E366" s="39"/>
      <c r="F366" s="47"/>
      <c r="G366" s="39"/>
      <c r="H366" s="67"/>
    </row>
    <row r="367" spans="1:8" s="3" customFormat="1" ht="12.75">
      <c r="A367" s="68" t="s">
        <v>248</v>
      </c>
      <c r="B367" s="27"/>
      <c r="C367" s="6">
        <v>10</v>
      </c>
      <c r="D367" s="34">
        <v>10</v>
      </c>
      <c r="E367" s="39">
        <v>7</v>
      </c>
      <c r="F367" s="45">
        <v>10</v>
      </c>
      <c r="G367" s="51" t="s">
        <v>249</v>
      </c>
      <c r="H367" s="79" t="s">
        <v>249</v>
      </c>
    </row>
    <row r="368" spans="1:8" s="3" customFormat="1" ht="12.75">
      <c r="A368" s="68" t="s">
        <v>250</v>
      </c>
      <c r="B368" s="27"/>
      <c r="C368" s="6">
        <v>5</v>
      </c>
      <c r="D368" s="34">
        <v>5</v>
      </c>
      <c r="E368" s="39">
        <v>4</v>
      </c>
      <c r="F368" s="45">
        <v>2</v>
      </c>
      <c r="G368" s="51" t="s">
        <v>249</v>
      </c>
      <c r="H368" s="80" t="s">
        <v>249</v>
      </c>
    </row>
    <row r="369" spans="1:8" s="3" customFormat="1" ht="12.75">
      <c r="A369" s="68" t="s">
        <v>251</v>
      </c>
      <c r="B369" s="27"/>
      <c r="C369" s="6">
        <v>0</v>
      </c>
      <c r="D369" s="34">
        <v>0</v>
      </c>
      <c r="E369" s="39">
        <v>0</v>
      </c>
      <c r="F369" s="45">
        <v>0</v>
      </c>
      <c r="G369" s="51" t="s">
        <v>249</v>
      </c>
      <c r="H369" s="80" t="s">
        <v>249</v>
      </c>
    </row>
    <row r="370" spans="1:8" s="3" customFormat="1" ht="12.75">
      <c r="A370" s="68" t="s">
        <v>252</v>
      </c>
      <c r="B370" s="28"/>
      <c r="C370" s="6">
        <v>0</v>
      </c>
      <c r="D370" s="34">
        <v>2</v>
      </c>
      <c r="E370" s="41">
        <v>2</v>
      </c>
      <c r="F370" s="46">
        <v>2</v>
      </c>
      <c r="G370" s="51" t="s">
        <v>249</v>
      </c>
      <c r="H370" s="80" t="s">
        <v>249</v>
      </c>
    </row>
    <row r="371" spans="1:8" s="3" customFormat="1" ht="12.75">
      <c r="A371" s="71" t="s">
        <v>14</v>
      </c>
      <c r="B371" s="21">
        <f>SUM(B365:B370)</f>
        <v>0</v>
      </c>
      <c r="C371" s="7">
        <f>SUM(C367:C370)</f>
        <v>15</v>
      </c>
      <c r="D371" s="35">
        <v>17</v>
      </c>
      <c r="E371" s="39">
        <v>13</v>
      </c>
      <c r="F371" s="48">
        <f>SUM(F367:F370)</f>
        <v>14</v>
      </c>
      <c r="G371" s="40">
        <f>F373-B371</f>
        <v>0</v>
      </c>
      <c r="H371" s="72">
        <v>0</v>
      </c>
    </row>
    <row r="372" spans="1:8" s="3" customFormat="1" ht="12.75">
      <c r="A372" s="73"/>
      <c r="B372" s="22"/>
      <c r="C372" s="81"/>
      <c r="D372" s="34"/>
      <c r="E372" s="39"/>
      <c r="F372" s="48"/>
      <c r="G372" s="39"/>
      <c r="H372" s="67"/>
    </row>
    <row r="373" spans="1:8" s="3" customFormat="1" ht="12.75">
      <c r="A373" s="66" t="s">
        <v>253</v>
      </c>
      <c r="B373" s="23"/>
      <c r="C373" s="10"/>
      <c r="D373" s="34"/>
      <c r="E373" s="39"/>
      <c r="F373" s="48"/>
      <c r="G373" s="39"/>
      <c r="H373" s="67"/>
    </row>
    <row r="374" spans="1:8" s="3" customFormat="1" ht="12.75">
      <c r="A374" s="77" t="s">
        <v>254</v>
      </c>
      <c r="B374" s="24">
        <v>2</v>
      </c>
      <c r="C374" s="10">
        <v>1</v>
      </c>
      <c r="D374" s="34">
        <v>4</v>
      </c>
      <c r="E374" s="39">
        <v>1</v>
      </c>
      <c r="F374" s="48">
        <v>0</v>
      </c>
      <c r="G374" s="39">
        <f>F374-B374</f>
        <v>-2</v>
      </c>
      <c r="H374" s="69">
        <v>0</v>
      </c>
    </row>
    <row r="375" spans="1:8" s="3" customFormat="1" ht="12.75">
      <c r="A375" s="77" t="s">
        <v>255</v>
      </c>
      <c r="B375" s="24">
        <v>1</v>
      </c>
      <c r="C375" s="10">
        <v>2</v>
      </c>
      <c r="D375" s="34">
        <v>0</v>
      </c>
      <c r="E375" s="39">
        <v>0</v>
      </c>
      <c r="F375" s="48">
        <v>2</v>
      </c>
      <c r="G375" s="39">
        <f>F375-B375</f>
        <v>1</v>
      </c>
      <c r="H375" s="69">
        <f>G375/B375</f>
        <v>1</v>
      </c>
    </row>
    <row r="376" spans="1:8" s="3" customFormat="1" ht="12.75">
      <c r="A376" s="77" t="s">
        <v>256</v>
      </c>
      <c r="B376" s="24">
        <v>0</v>
      </c>
      <c r="C376" s="10">
        <v>0</v>
      </c>
      <c r="D376" s="34">
        <v>0</v>
      </c>
      <c r="E376" s="39">
        <v>0</v>
      </c>
      <c r="F376" s="48">
        <v>0</v>
      </c>
      <c r="G376" s="39">
        <f>F376-B376</f>
        <v>0</v>
      </c>
      <c r="H376" s="69">
        <v>0</v>
      </c>
    </row>
    <row r="377" spans="1:8" s="3" customFormat="1" ht="12.75">
      <c r="A377" s="77" t="s">
        <v>257</v>
      </c>
      <c r="B377" s="24">
        <v>0</v>
      </c>
      <c r="C377" s="10">
        <v>0</v>
      </c>
      <c r="D377" s="34">
        <v>0</v>
      </c>
      <c r="E377" s="39">
        <v>2</v>
      </c>
      <c r="F377" s="48">
        <v>0</v>
      </c>
      <c r="G377" s="39">
        <f>F377-B377</f>
        <v>0</v>
      </c>
      <c r="H377" s="69">
        <v>0</v>
      </c>
    </row>
    <row r="378" spans="1:8" s="3" customFormat="1" ht="12.75">
      <c r="A378" s="77" t="s">
        <v>258</v>
      </c>
      <c r="B378" s="24"/>
      <c r="C378" s="10">
        <v>0</v>
      </c>
      <c r="D378" s="34">
        <v>0</v>
      </c>
      <c r="E378" s="39">
        <v>0</v>
      </c>
      <c r="F378" s="48">
        <v>0</v>
      </c>
      <c r="G378" s="39">
        <v>0</v>
      </c>
      <c r="H378" s="69">
        <v>0</v>
      </c>
    </row>
    <row r="379" spans="1:8" s="3" customFormat="1" ht="12.75">
      <c r="A379" s="77" t="s">
        <v>259</v>
      </c>
      <c r="B379" s="24">
        <v>0</v>
      </c>
      <c r="C379" s="10">
        <v>0</v>
      </c>
      <c r="D379" s="24">
        <v>0</v>
      </c>
      <c r="E379" s="39">
        <v>0</v>
      </c>
      <c r="F379" s="48">
        <v>0</v>
      </c>
      <c r="G379" s="39">
        <f>F379-B379</f>
        <v>0</v>
      </c>
      <c r="H379" s="69">
        <v>0</v>
      </c>
    </row>
    <row r="380" spans="1:8" s="3" customFormat="1" ht="12.75">
      <c r="A380" s="77" t="s">
        <v>260</v>
      </c>
      <c r="B380" s="24">
        <v>0</v>
      </c>
      <c r="C380" s="10">
        <v>4</v>
      </c>
      <c r="D380" s="34">
        <v>0</v>
      </c>
      <c r="E380" s="39">
        <v>0</v>
      </c>
      <c r="F380" s="48">
        <v>0</v>
      </c>
      <c r="G380" s="39">
        <f>F380-B380</f>
        <v>0</v>
      </c>
      <c r="H380" s="69">
        <v>0</v>
      </c>
    </row>
    <row r="381" spans="1:8" s="3" customFormat="1" ht="12.75">
      <c r="A381" s="77" t="s">
        <v>261</v>
      </c>
      <c r="B381" s="24">
        <v>4</v>
      </c>
      <c r="C381" s="10">
        <v>5</v>
      </c>
      <c r="D381" s="34">
        <v>7</v>
      </c>
      <c r="E381" s="39">
        <v>0</v>
      </c>
      <c r="F381" s="48">
        <v>0</v>
      </c>
      <c r="G381" s="39">
        <f>F381-B381</f>
        <v>-4</v>
      </c>
      <c r="H381" s="69">
        <v>0</v>
      </c>
    </row>
    <row r="382" spans="1:8" s="3" customFormat="1" ht="12.75">
      <c r="A382" s="82" t="s">
        <v>262</v>
      </c>
      <c r="B382" s="29">
        <v>0</v>
      </c>
      <c r="C382" s="11">
        <v>0</v>
      </c>
      <c r="D382" s="34">
        <v>0</v>
      </c>
      <c r="E382" s="41">
        <v>0</v>
      </c>
      <c r="F382" s="49">
        <v>0</v>
      </c>
      <c r="G382" s="41">
        <f>F382-B382</f>
        <v>0</v>
      </c>
      <c r="H382" s="69">
        <v>0</v>
      </c>
    </row>
    <row r="383" spans="1:8" s="3" customFormat="1" ht="12.75">
      <c r="A383" s="83" t="s">
        <v>263</v>
      </c>
      <c r="B383" s="30">
        <f>SUM(B374:B382)</f>
        <v>7</v>
      </c>
      <c r="C383" s="12">
        <f>SUM(C374:C382)</f>
        <v>12</v>
      </c>
      <c r="D383" s="35">
        <v>11</v>
      </c>
      <c r="E383" s="39">
        <v>3</v>
      </c>
      <c r="F383" s="48">
        <f>SUM(F374:F382)</f>
        <v>2</v>
      </c>
      <c r="G383" s="39">
        <f>F383-B383</f>
        <v>-5</v>
      </c>
      <c r="H383" s="72">
        <f>G383/B383</f>
        <v>-0.7142857142857143</v>
      </c>
    </row>
    <row r="384" spans="1:8" s="3" customFormat="1" ht="12.75">
      <c r="A384" s="73"/>
      <c r="B384" s="22"/>
      <c r="C384" s="9"/>
      <c r="D384" s="34"/>
      <c r="E384" s="39"/>
      <c r="F384" s="48"/>
      <c r="G384" s="39"/>
      <c r="H384" s="67"/>
    </row>
    <row r="385" spans="1:9" s="3" customFormat="1" ht="12.75">
      <c r="A385" s="71" t="s">
        <v>264</v>
      </c>
      <c r="B385" s="31" t="s">
        <v>249</v>
      </c>
      <c r="C385" s="78" t="s">
        <v>249</v>
      </c>
      <c r="D385" s="36" t="s">
        <v>249</v>
      </c>
      <c r="E385" s="24">
        <v>5</v>
      </c>
      <c r="F385" s="48">
        <v>12</v>
      </c>
      <c r="G385" s="51" t="s">
        <v>249</v>
      </c>
      <c r="H385" s="84" t="s">
        <v>249</v>
      </c>
      <c r="I385" s="13" t="s">
        <v>22</v>
      </c>
    </row>
    <row r="386" spans="1:8" s="3" customFormat="1" ht="12.75">
      <c r="A386" s="73"/>
      <c r="B386" s="22"/>
      <c r="C386" s="9"/>
      <c r="D386" s="34"/>
      <c r="E386" s="39"/>
      <c r="F386" s="48"/>
      <c r="G386" s="39"/>
      <c r="H386" s="67"/>
    </row>
    <row r="387" spans="1:8" s="3" customFormat="1" ht="12.75">
      <c r="A387" s="85" t="s">
        <v>265</v>
      </c>
      <c r="B387" s="32">
        <v>8258</v>
      </c>
      <c r="C387" s="18">
        <v>8710</v>
      </c>
      <c r="D387" s="37">
        <v>8950</v>
      </c>
      <c r="E387" s="42">
        <v>8996</v>
      </c>
      <c r="F387" s="50">
        <v>9048</v>
      </c>
      <c r="G387" s="52">
        <f>F387-B387</f>
        <v>790</v>
      </c>
      <c r="H387" s="86">
        <f>G387/B387</f>
        <v>0.0956648098813272</v>
      </c>
    </row>
    <row r="388" spans="1:8" ht="12.75">
      <c r="A388" s="59"/>
      <c r="B388" s="61"/>
      <c r="C388" s="61"/>
      <c r="E388" s="62"/>
      <c r="F388" s="62"/>
      <c r="G388" s="62"/>
      <c r="H388" s="63"/>
    </row>
    <row r="389" spans="1:8" ht="12.75">
      <c r="A389" s="87" t="s">
        <v>271</v>
      </c>
      <c r="B389" s="61"/>
      <c r="C389" s="61"/>
      <c r="E389" s="62"/>
      <c r="F389" s="62"/>
      <c r="G389" s="62"/>
      <c r="H389" s="63"/>
    </row>
    <row r="390" spans="1:8" ht="12.75">
      <c r="A390" s="73" t="s">
        <v>269</v>
      </c>
      <c r="B390" s="61"/>
      <c r="C390" s="61"/>
      <c r="E390" s="62"/>
      <c r="F390" s="62"/>
      <c r="G390" s="62"/>
      <c r="H390" s="63"/>
    </row>
    <row r="391" spans="1:8" ht="13.5" thickBot="1">
      <c r="A391" s="88" t="s">
        <v>270</v>
      </c>
      <c r="B391" s="89"/>
      <c r="C391" s="89"/>
      <c r="D391" s="90"/>
      <c r="E391" s="91"/>
      <c r="F391" s="91"/>
      <c r="G391" s="91"/>
      <c r="H391" s="92"/>
    </row>
  </sheetData>
  <printOptions/>
  <pageMargins left="0.75" right="0.75" top="1" bottom="1" header="0.5" footer="0.5"/>
  <pageSetup fitToHeight="100" fitToWidth="1" horizontalDpi="1200" verticalDpi="1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Tilak Mandal</cp:lastModifiedBy>
  <cp:lastPrinted>2005-02-24T19:33:03Z</cp:lastPrinted>
  <dcterms:created xsi:type="dcterms:W3CDTF">2005-02-15T20:52:35Z</dcterms:created>
  <dcterms:modified xsi:type="dcterms:W3CDTF">2005-02-24T19:33:17Z</dcterms:modified>
  <cp:category/>
  <cp:version/>
  <cp:contentType/>
  <cp:contentStatus/>
</cp:coreProperties>
</file>